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-2023 DOSYASI\2022-2023 ATLETİZM\KÜÇÜKLER 2022-2023\"/>
    </mc:Choice>
  </mc:AlternateContent>
  <xr:revisionPtr revIDLastSave="0" documentId="8_{6CC9ED70-1353-45DF-A25D-3FDF5DF3186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GENEL BİLGİ GİRİŞİ" sheetId="7" state="hidden" r:id="rId1"/>
    <sheet name="KÜÇÜK KIZ TAKIM KAYIT" sheetId="6" r:id="rId2"/>
    <sheet name="KÜÇÜK ERKEK TAKIM KAYIT" sheetId="1" r:id="rId3"/>
  </sheets>
  <definedNames>
    <definedName name="_xlnm.Print_Area" localSheetId="2">'KÜÇÜK ERKEK TAKIM KAYIT'!$A$1:$F$25</definedName>
    <definedName name="_xlnm.Print_Area" localSheetId="1">'KÜÇÜK KIZ TAKIM KAYIT'!$A$1:$F$25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1" i="6"/>
  <c r="G12" i="6"/>
  <c r="G13" i="6"/>
  <c r="G14" i="6"/>
  <c r="G15" i="6"/>
  <c r="G16" i="6"/>
  <c r="G17" i="6"/>
  <c r="G18" i="6"/>
  <c r="G19" i="6"/>
  <c r="G20" i="6"/>
  <c r="G12" i="1"/>
  <c r="G13" i="1"/>
  <c r="G14" i="1"/>
  <c r="G15" i="1"/>
  <c r="G16" i="1"/>
  <c r="G17" i="1"/>
  <c r="G18" i="1"/>
  <c r="G19" i="1"/>
  <c r="G20" i="1"/>
  <c r="I7" i="1"/>
  <c r="J7" i="1"/>
  <c r="I7" i="6"/>
  <c r="J7" i="6"/>
  <c r="J11" i="1" l="1"/>
  <c r="J20" i="1"/>
  <c r="J19" i="1"/>
  <c r="I19" i="1" s="1"/>
  <c r="J18" i="1"/>
  <c r="J17" i="1"/>
  <c r="I17" i="1" s="1"/>
  <c r="J16" i="1"/>
  <c r="J15" i="1"/>
  <c r="I15" i="1" s="1"/>
  <c r="J14" i="1"/>
  <c r="J13" i="1"/>
  <c r="I13" i="1" s="1"/>
  <c r="J12" i="1"/>
  <c r="I11" i="1"/>
  <c r="J20" i="6"/>
  <c r="J11" i="6"/>
  <c r="J12" i="6"/>
  <c r="J13" i="6"/>
  <c r="J14" i="6"/>
  <c r="J15" i="6"/>
  <c r="J16" i="6"/>
  <c r="J17" i="6"/>
  <c r="J18" i="6"/>
  <c r="J19" i="6"/>
  <c r="I20" i="1" l="1"/>
  <c r="I12" i="1"/>
  <c r="I16" i="1"/>
  <c r="I14" i="1"/>
  <c r="I18" i="1"/>
  <c r="I11" i="6"/>
  <c r="I12" i="6" s="1"/>
  <c r="I21" i="1" l="1"/>
  <c r="I13" i="6"/>
  <c r="I14" i="6" l="1"/>
  <c r="I15" i="6" s="1"/>
  <c r="I16" i="6" s="1"/>
  <c r="I17" i="6" l="1"/>
  <c r="I18" i="6" s="1"/>
  <c r="I19" i="6" l="1"/>
  <c r="I20" i="6" s="1"/>
  <c r="I21" i="6" s="1"/>
  <c r="D21" i="1" l="1"/>
  <c r="A21" i="1"/>
  <c r="D21" i="6"/>
  <c r="A21" i="6"/>
  <c r="B17" i="1" l="1"/>
  <c r="B17" i="6"/>
  <c r="B20" i="6"/>
  <c r="B19" i="6"/>
  <c r="B18" i="6"/>
  <c r="E16" i="6"/>
  <c r="B16" i="6"/>
  <c r="E15" i="6"/>
  <c r="B15" i="6"/>
  <c r="E14" i="6"/>
  <c r="B14" i="6"/>
  <c r="E13" i="6"/>
  <c r="B13" i="6"/>
  <c r="E12" i="6"/>
  <c r="B12" i="6"/>
  <c r="E11" i="6"/>
  <c r="B11" i="6"/>
  <c r="E16" i="1"/>
  <c r="D5" i="7"/>
  <c r="D4" i="7"/>
  <c r="A3" i="1" l="1"/>
  <c r="A3" i="6"/>
  <c r="A1" i="6"/>
  <c r="D6" i="7"/>
  <c r="A2" i="1" s="1"/>
  <c r="A2" i="6" l="1"/>
  <c r="F6" i="1"/>
  <c r="F6" i="6"/>
  <c r="F5" i="1"/>
  <c r="F5" i="6"/>
  <c r="E12" i="1" l="1"/>
  <c r="E13" i="1"/>
  <c r="E14" i="1"/>
  <c r="E15" i="1"/>
  <c r="E11" i="1"/>
  <c r="A1" i="1"/>
  <c r="C6" i="1"/>
  <c r="C6" i="6"/>
  <c r="B16" i="1" l="1"/>
  <c r="B18" i="1"/>
  <c r="B19" i="1"/>
  <c r="B20" i="1"/>
  <c r="B12" i="1"/>
  <c r="B13" i="1"/>
  <c r="B14" i="1"/>
  <c r="B15" i="1"/>
  <c r="B11" i="1"/>
</calcChain>
</file>

<file path=xl/sharedStrings.xml><?xml version="1.0" encoding="utf-8"?>
<sst xmlns="http://schemas.openxmlformats.org/spreadsheetml/2006/main" count="118" uniqueCount="49">
  <si>
    <t>S.N.</t>
  </si>
  <si>
    <t>ADI VE SOYADI</t>
  </si>
  <si>
    <t>Okul Adı :</t>
  </si>
  <si>
    <t>Kategori :</t>
  </si>
  <si>
    <t>YARIŞACAĞI BRANŞ</t>
  </si>
  <si>
    <t>TAKIM KAYIT LİSTESİ</t>
  </si>
  <si>
    <t>GÖGÜS NO</t>
  </si>
  <si>
    <t>OKULUN ADI</t>
  </si>
  <si>
    <t>Göğüs No :</t>
  </si>
  <si>
    <t>Tel No:</t>
  </si>
  <si>
    <t>e-mail:</t>
  </si>
  <si>
    <t>Okul Adı:</t>
  </si>
  <si>
    <t xml:space="preserve">Bakanlık:  </t>
  </si>
  <si>
    <t xml:space="preserve">Kategori:  </t>
  </si>
  <si>
    <t xml:space="preserve">Yer:  </t>
  </si>
  <si>
    <t>ATATÜRK STADYUMU</t>
  </si>
  <si>
    <t xml:space="preserve">Tarih:  </t>
  </si>
  <si>
    <r>
      <t xml:space="preserve">DOĞUM TARİHİ
</t>
    </r>
    <r>
      <rPr>
        <b/>
        <sz val="8"/>
        <color indexed="10"/>
        <rFont val="Century Gothic"/>
        <family val="2"/>
        <charset val="162"/>
      </rPr>
      <t>Gün/Ay/Yıl</t>
    </r>
  </si>
  <si>
    <t>İDARECİNİN;</t>
  </si>
  <si>
    <t>Adı Soyadı :</t>
  </si>
  <si>
    <t>ÖĞRETMENİN;</t>
  </si>
  <si>
    <t>-</t>
  </si>
  <si>
    <t>800m</t>
  </si>
  <si>
    <t>Tarih:</t>
  </si>
  <si>
    <t>Yer:</t>
  </si>
  <si>
    <t>Uzun Atlama</t>
  </si>
  <si>
    <t>Yüksek Atlama</t>
  </si>
  <si>
    <t xml:space="preserve">Müsabakanın Cinsi:  </t>
  </si>
  <si>
    <t>MÜSABAKA LİSTESİ</t>
  </si>
  <si>
    <t xml:space="preserve">Öğretim Yılı:  </t>
  </si>
  <si>
    <t>2022-2023</t>
  </si>
  <si>
    <t>ÖĞRETİM YILI</t>
  </si>
  <si>
    <t>ATLETİZM</t>
  </si>
  <si>
    <t xml:space="preserve">Gerekli bilgiler doldurulduktan sonra "GENEL BİLGİ GİRİŞİ" sekmesi üzerinde sağ tık yapıp GİZLE'yi işaretle. Düzeltme yapılacağında yine sağ tık yapıp bu kez GÖSTER'i işaretle. </t>
  </si>
  <si>
    <r>
      <t xml:space="preserve">Bu sayfada sadece </t>
    </r>
    <r>
      <rPr>
        <b/>
        <sz val="14"/>
        <color rgb="FFFF0000"/>
        <rFont val="Calibri"/>
        <family val="2"/>
        <charset val="162"/>
        <scheme val="minor"/>
      </rPr>
      <t>MAVİ</t>
    </r>
    <r>
      <rPr>
        <b/>
        <sz val="14"/>
        <rFont val="Calibri"/>
        <family val="2"/>
        <charset val="162"/>
        <scheme val="minor"/>
      </rPr>
      <t xml:space="preserve"> renkli olan hücrelerdeki bilgiler doldurulacak.</t>
    </r>
  </si>
  <si>
    <t xml:space="preserve">Bölge:  </t>
  </si>
  <si>
    <t>KÜÇÜK KIZ</t>
  </si>
  <si>
    <t>KÜÇÜK ERKEK</t>
  </si>
  <si>
    <t>60m</t>
  </si>
  <si>
    <t>Fırlatma Topu Atma</t>
  </si>
  <si>
    <t>5x60m</t>
  </si>
  <si>
    <t>1000m</t>
  </si>
  <si>
    <t>MİLLİ EĞİTİM BAKANLIĞI</t>
  </si>
  <si>
    <r>
      <t xml:space="preserve">Sadece </t>
    </r>
    <r>
      <rPr>
        <b/>
        <i/>
        <sz val="14"/>
        <color theme="1"/>
        <rFont val="Century Gothic"/>
        <family val="2"/>
        <charset val="162"/>
      </rPr>
      <t>GRİ</t>
    </r>
    <r>
      <rPr>
        <b/>
        <i/>
        <sz val="14"/>
        <color indexed="10"/>
        <rFont val="Century Gothic"/>
        <family val="2"/>
        <charset val="162"/>
      </rPr>
      <t xml:space="preserve"> renkli hücreler dolduruluyor.
*  Öğrencilerin Adı Soyadı BÜYÜK harflerle yazılmalıdır.
*  Doğum tarihleri de açık olarak Gün/Ay/Yıl (12.12.2008) olarak yazılmalıdır.</t>
    </r>
  </si>
  <si>
    <t>Yaş Kategorisi:</t>
  </si>
  <si>
    <t>2011(Bir öğrenci sporcu olabilir) - 2012 - 2013 Doğumlular</t>
  </si>
  <si>
    <t>FİNAL</t>
  </si>
  <si>
    <t>ŞAMPİYON MELEKLER</t>
  </si>
  <si>
    <t>09-10 MAYIS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</si>
</sst>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5"/>
      <color theme="10"/>
      <name val="Arial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26"/>
      <color indexed="56"/>
      <name val="Century Gothic"/>
      <family val="2"/>
      <charset val="162"/>
    </font>
    <font>
      <sz val="11"/>
      <color theme="1"/>
      <name val="Century Gothic"/>
      <family val="2"/>
      <charset val="162"/>
    </font>
    <font>
      <b/>
      <sz val="16"/>
      <color indexed="10"/>
      <name val="Century Gothic"/>
      <family val="2"/>
      <charset val="162"/>
    </font>
    <font>
      <b/>
      <i/>
      <sz val="11"/>
      <color indexed="10"/>
      <name val="Century Gothic"/>
      <family val="2"/>
      <charset val="162"/>
    </font>
    <font>
      <b/>
      <sz val="8"/>
      <color indexed="10"/>
      <name val="Century Gothic"/>
      <family val="2"/>
      <charset val="162"/>
    </font>
    <font>
      <i/>
      <sz val="12"/>
      <name val="Century Gothic"/>
      <family val="2"/>
      <charset val="162"/>
    </font>
    <font>
      <b/>
      <i/>
      <sz val="12"/>
      <name val="Century Gothic"/>
      <family val="2"/>
      <charset val="162"/>
    </font>
    <font>
      <u/>
      <sz val="11"/>
      <color theme="10"/>
      <name val="Century Gothic"/>
      <family val="2"/>
      <charset val="162"/>
    </font>
    <font>
      <b/>
      <i/>
      <sz val="14"/>
      <color indexed="56"/>
      <name val="Century Gothic"/>
      <family val="2"/>
      <charset val="162"/>
    </font>
    <font>
      <b/>
      <i/>
      <sz val="14"/>
      <color rgb="FFFF0000"/>
      <name val="Century Gothic"/>
      <family val="2"/>
      <charset val="162"/>
    </font>
    <font>
      <b/>
      <i/>
      <sz val="14"/>
      <color indexed="10"/>
      <name val="Century Gothic"/>
      <family val="2"/>
      <charset val="162"/>
    </font>
    <font>
      <sz val="12"/>
      <color theme="1"/>
      <name val="Century Gothic"/>
      <family val="2"/>
      <charset val="162"/>
    </font>
    <font>
      <i/>
      <sz val="12"/>
      <color indexed="8"/>
      <name val="Century Gothic"/>
      <family val="2"/>
      <charset val="162"/>
    </font>
    <font>
      <b/>
      <sz val="12"/>
      <color theme="1"/>
      <name val="Century Gothic"/>
      <family val="2"/>
      <charset val="162"/>
    </font>
    <font>
      <b/>
      <i/>
      <sz val="12"/>
      <color indexed="8"/>
      <name val="Century Gothic"/>
      <family val="2"/>
      <charset val="162"/>
    </font>
    <font>
      <b/>
      <sz val="12"/>
      <name val="Century Gothic"/>
      <family val="2"/>
      <charset val="162"/>
    </font>
    <font>
      <b/>
      <i/>
      <sz val="12"/>
      <color indexed="56"/>
      <name val="Century Gothic"/>
      <family val="2"/>
      <charset val="162"/>
    </font>
    <font>
      <b/>
      <sz val="16"/>
      <color indexed="56"/>
      <name val="Century Gothic"/>
      <family val="2"/>
      <charset val="162"/>
    </font>
    <font>
      <b/>
      <sz val="12"/>
      <color theme="0" tint="-0.249977111117893"/>
      <name val="Calibri"/>
      <family val="2"/>
      <charset val="162"/>
      <scheme val="minor"/>
    </font>
    <font>
      <sz val="12"/>
      <color theme="0" tint="-0.249977111117893"/>
      <name val="Calibri"/>
      <family val="2"/>
      <charset val="162"/>
      <scheme val="minor"/>
    </font>
    <font>
      <b/>
      <i/>
      <sz val="14"/>
      <color theme="1"/>
      <name val="Century Gothic"/>
      <family val="2"/>
      <charset val="162"/>
    </font>
    <font>
      <b/>
      <i/>
      <sz val="12"/>
      <color rgb="FFFF0000"/>
      <name val="Century Gothic"/>
      <family val="2"/>
      <charset val="162"/>
    </font>
    <font>
      <b/>
      <sz val="11"/>
      <name val="Century Gothic"/>
      <family val="2"/>
      <charset val="162"/>
    </font>
    <font>
      <b/>
      <sz val="11"/>
      <color rgb="FFFF0000"/>
      <name val="Century Gothic"/>
      <family val="2"/>
      <charset val="162"/>
    </font>
    <font>
      <b/>
      <sz val="10"/>
      <color rgb="FFFF0000"/>
      <name val="Cambria"/>
      <family val="1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0" borderId="7" applyNumberFormat="0" applyAlignment="0" applyProtection="0"/>
    <xf numFmtId="0" fontId="13" fillId="7" borderId="5" applyNumberFormat="0" applyAlignment="0" applyProtection="0"/>
    <xf numFmtId="0" fontId="14" fillId="20" borderId="5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21" borderId="6" applyNumberFormat="0" applyAlignment="0" applyProtection="0"/>
    <xf numFmtId="0" fontId="16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23" borderId="8" applyNumberFormat="0" applyFont="0" applyAlignment="0" applyProtection="0"/>
    <xf numFmtId="0" fontId="18" fillId="22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</cellStyleXfs>
  <cellXfs count="119">
    <xf numFmtId="0" fontId="0" fillId="0" borderId="0" xfId="0"/>
    <xf numFmtId="0" fontId="24" fillId="0" borderId="10" xfId="0" applyFont="1" applyBorder="1" applyAlignment="1">
      <alignment horizontal="right" vertical="center"/>
    </xf>
    <xf numFmtId="0" fontId="24" fillId="28" borderId="10" xfId="0" applyFont="1" applyFill="1" applyBorder="1" applyAlignment="1" applyProtection="1">
      <alignment vertical="center" shrinkToFit="1"/>
      <protection locked="0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left" vertical="center" shrinkToFit="1"/>
    </xf>
    <xf numFmtId="0" fontId="24" fillId="28" borderId="10" xfId="0" applyFont="1" applyFill="1" applyBorder="1" applyAlignment="1" applyProtection="1">
      <alignment horizontal="left" vertical="center" shrinkToFit="1"/>
      <protection locked="0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 shrinkToFit="1"/>
    </xf>
    <xf numFmtId="0" fontId="27" fillId="0" borderId="0" xfId="0" applyFont="1"/>
    <xf numFmtId="0" fontId="27" fillId="0" borderId="0" xfId="0" applyFont="1" applyAlignment="1">
      <alignment horizontal="center"/>
    </xf>
    <xf numFmtId="0" fontId="31" fillId="0" borderId="10" xfId="36" applyFont="1" applyBorder="1" applyAlignment="1">
      <alignment horizontal="center" vertical="center" wrapText="1"/>
    </xf>
    <xf numFmtId="0" fontId="31" fillId="0" borderId="11" xfId="36" applyFont="1" applyBorder="1" applyAlignment="1">
      <alignment horizontal="center" vertical="center" wrapText="1"/>
    </xf>
    <xf numFmtId="0" fontId="31" fillId="0" borderId="12" xfId="36" applyFont="1" applyBorder="1" applyAlignment="1">
      <alignment horizontal="center" vertical="center" wrapText="1"/>
    </xf>
    <xf numFmtId="0" fontId="31" fillId="0" borderId="14" xfId="36" applyFont="1" applyBorder="1" applyAlignment="1">
      <alignment horizontal="center" vertical="center" wrapText="1"/>
    </xf>
    <xf numFmtId="0" fontId="31" fillId="0" borderId="16" xfId="36" applyFont="1" applyBorder="1" applyAlignment="1">
      <alignment horizontal="center" vertical="center" wrapText="1"/>
    </xf>
    <xf numFmtId="0" fontId="31" fillId="0" borderId="17" xfId="36" applyFont="1" applyBorder="1" applyAlignment="1">
      <alignment horizontal="center" vertical="center" wrapText="1"/>
    </xf>
    <xf numFmtId="0" fontId="34" fillId="26" borderId="10" xfId="37" applyFont="1" applyFill="1" applyBorder="1" applyAlignment="1" applyProtection="1">
      <alignment horizontal="left" vertical="center" wrapText="1"/>
      <protection locked="0"/>
    </xf>
    <xf numFmtId="14" fontId="31" fillId="26" borderId="10" xfId="36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40" fillId="0" borderId="10" xfId="0" applyFont="1" applyBorder="1" applyAlignment="1">
      <alignment horizontal="right" vertical="center"/>
    </xf>
    <xf numFmtId="0" fontId="31" fillId="0" borderId="28" xfId="36" applyFont="1" applyBorder="1" applyAlignment="1">
      <alignment horizontal="center" vertical="center" wrapText="1"/>
    </xf>
    <xf numFmtId="0" fontId="31" fillId="0" borderId="29" xfId="36" applyFont="1" applyBorder="1" applyAlignment="1">
      <alignment horizontal="center" vertical="center" wrapText="1"/>
    </xf>
    <xf numFmtId="14" fontId="31" fillId="26" borderId="29" xfId="36" applyNumberFormat="1" applyFont="1" applyFill="1" applyBorder="1" applyAlignment="1" applyProtection="1">
      <alignment horizontal="center" vertical="center" wrapText="1"/>
      <protection locked="0"/>
    </xf>
    <xf numFmtId="0" fontId="32" fillId="0" borderId="15" xfId="36" applyFont="1" applyBorder="1" applyAlignment="1">
      <alignment horizontal="center" vertical="center" wrapText="1"/>
    </xf>
    <xf numFmtId="14" fontId="31" fillId="26" borderId="17" xfId="36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14" fontId="31" fillId="26" borderId="12" xfId="36" applyNumberFormat="1" applyFont="1" applyFill="1" applyBorder="1" applyAlignment="1" applyProtection="1">
      <alignment horizontal="center" vertical="center" wrapText="1"/>
      <protection locked="0"/>
    </xf>
    <xf numFmtId="0" fontId="32" fillId="0" borderId="30" xfId="36" applyFont="1" applyBorder="1" applyAlignment="1">
      <alignment horizontal="center" vertical="center" wrapText="1"/>
    </xf>
    <xf numFmtId="0" fontId="29" fillId="0" borderId="31" xfId="36" applyFont="1" applyBorder="1" applyAlignment="1">
      <alignment horizontal="center" vertical="center" wrapText="1"/>
    </xf>
    <xf numFmtId="0" fontId="29" fillId="0" borderId="32" xfId="36" applyFont="1" applyBorder="1" applyAlignment="1">
      <alignment horizontal="center" vertical="center" wrapText="1"/>
    </xf>
    <xf numFmtId="0" fontId="29" fillId="0" borderId="33" xfId="36" applyFont="1" applyBorder="1" applyAlignment="1">
      <alignment horizontal="center" vertical="center" wrapText="1"/>
    </xf>
    <xf numFmtId="0" fontId="40" fillId="0" borderId="12" xfId="0" applyFont="1" applyBorder="1" applyAlignment="1">
      <alignment horizontal="right" vertical="center"/>
    </xf>
    <xf numFmtId="0" fontId="40" fillId="0" borderId="17" xfId="0" applyFont="1" applyBorder="1" applyAlignment="1">
      <alignment horizontal="right" vertical="center"/>
    </xf>
    <xf numFmtId="0" fontId="29" fillId="0" borderId="31" xfId="37" applyFont="1" applyBorder="1" applyAlignment="1">
      <alignment horizontal="center" vertical="center" wrapText="1"/>
    </xf>
    <xf numFmtId="0" fontId="29" fillId="0" borderId="32" xfId="37" applyFont="1" applyBorder="1" applyAlignment="1">
      <alignment horizontal="center" vertical="center" wrapText="1"/>
    </xf>
    <xf numFmtId="0" fontId="29" fillId="0" borderId="33" xfId="37" applyFont="1" applyBorder="1" applyAlignment="1">
      <alignment horizontal="center" vertical="center" wrapText="1"/>
    </xf>
    <xf numFmtId="0" fontId="32" fillId="0" borderId="15" xfId="37" applyFont="1" applyBorder="1" applyAlignment="1">
      <alignment horizontal="center" vertical="center" wrapText="1"/>
    </xf>
    <xf numFmtId="0" fontId="38" fillId="0" borderId="13" xfId="0" applyFont="1" applyBorder="1" applyAlignment="1" applyProtection="1">
      <alignment horizontal="left" vertical="center"/>
      <protection locked="0"/>
    </xf>
    <xf numFmtId="0" fontId="38" fillId="0" borderId="15" xfId="0" applyFont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left" vertical="center"/>
      <protection locked="0"/>
    </xf>
    <xf numFmtId="0" fontId="34" fillId="0" borderId="23" xfId="37" applyFont="1" applyBorder="1" applyAlignment="1">
      <alignment vertical="center" wrapText="1"/>
    </xf>
    <xf numFmtId="0" fontId="34" fillId="0" borderId="23" xfId="36" applyFont="1" applyBorder="1" applyAlignment="1">
      <alignment vertical="center" wrapText="1"/>
    </xf>
    <xf numFmtId="49" fontId="34" fillId="0" borderId="23" xfId="37" applyNumberFormat="1" applyFont="1" applyBorder="1" applyAlignment="1">
      <alignment vertical="center" wrapText="1"/>
    </xf>
    <xf numFmtId="49" fontId="34" fillId="0" borderId="23" xfId="36" applyNumberFormat="1" applyFont="1" applyBorder="1" applyAlignment="1">
      <alignment vertical="center" wrapText="1"/>
    </xf>
    <xf numFmtId="0" fontId="42" fillId="0" borderId="22" xfId="37" applyFont="1" applyBorder="1" applyAlignment="1">
      <alignment horizontal="right" vertical="center" wrapText="1"/>
    </xf>
    <xf numFmtId="0" fontId="42" fillId="0" borderId="22" xfId="36" applyFont="1" applyBorder="1" applyAlignment="1">
      <alignment horizontal="right" vertical="center" wrapText="1"/>
    </xf>
    <xf numFmtId="0" fontId="43" fillId="0" borderId="21" xfId="37" applyFont="1" applyBorder="1" applyAlignment="1">
      <alignment horizontal="center" vertical="center" wrapText="1"/>
    </xf>
    <xf numFmtId="0" fontId="43" fillId="0" borderId="22" xfId="37" applyFont="1" applyBorder="1" applyAlignment="1">
      <alignment horizontal="center" vertical="center" wrapText="1"/>
    </xf>
    <xf numFmtId="0" fontId="43" fillId="0" borderId="23" xfId="37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5" fillId="0" borderId="0" xfId="0" applyFont="1"/>
    <xf numFmtId="0" fontId="31" fillId="26" borderId="12" xfId="36" applyFont="1" applyFill="1" applyBorder="1" applyAlignment="1" applyProtection="1">
      <alignment horizontal="left" vertical="center" wrapText="1"/>
      <protection locked="0"/>
    </xf>
    <xf numFmtId="0" fontId="31" fillId="26" borderId="10" xfId="36" applyFont="1" applyFill="1" applyBorder="1" applyAlignment="1" applyProtection="1">
      <alignment horizontal="left" vertical="center" wrapText="1"/>
      <protection locked="0"/>
    </xf>
    <xf numFmtId="0" fontId="31" fillId="26" borderId="17" xfId="36" applyFont="1" applyFill="1" applyBorder="1" applyAlignment="1" applyProtection="1">
      <alignment horizontal="left" vertical="center" wrapText="1"/>
      <protection locked="0"/>
    </xf>
    <xf numFmtId="0" fontId="29" fillId="0" borderId="32" xfId="36" applyFont="1" applyBorder="1" applyAlignment="1">
      <alignment horizontal="left" vertical="center" wrapText="1"/>
    </xf>
    <xf numFmtId="0" fontId="31" fillId="26" borderId="29" xfId="36" applyFont="1" applyFill="1" applyBorder="1" applyAlignment="1" applyProtection="1">
      <alignment horizontal="left" vertical="center" wrapText="1"/>
      <protection locked="0"/>
    </xf>
    <xf numFmtId="0" fontId="47" fillId="0" borderId="0" xfId="0" applyFont="1" applyAlignment="1">
      <alignment vertical="center"/>
    </xf>
    <xf numFmtId="49" fontId="24" fillId="28" borderId="40" xfId="0" applyNumberFormat="1" applyFont="1" applyFill="1" applyBorder="1" applyAlignment="1" applyProtection="1">
      <alignment horizontal="left" vertical="center" shrinkToFit="1"/>
      <protection locked="0"/>
    </xf>
    <xf numFmtId="0" fontId="27" fillId="0" borderId="10" xfId="0" applyFont="1" applyBorder="1" applyAlignment="1">
      <alignment vertical="center"/>
    </xf>
    <xf numFmtId="0" fontId="0" fillId="27" borderId="10" xfId="0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14" fontId="25" fillId="28" borderId="0" xfId="0" applyNumberFormat="1" applyFont="1" applyFill="1" applyAlignment="1" applyProtection="1">
      <alignment horizontal="center" vertical="center" shrinkToFit="1"/>
      <protection locked="0"/>
    </xf>
    <xf numFmtId="14" fontId="49" fillId="0" borderId="0" xfId="0" applyNumberFormat="1" applyFont="1" applyAlignment="1">
      <alignment horizontal="center" vertical="center"/>
    </xf>
    <xf numFmtId="14" fontId="50" fillId="0" borderId="0" xfId="0" applyNumberFormat="1" applyFont="1" applyAlignment="1">
      <alignment horizontal="center" vertical="center" wrapText="1"/>
    </xf>
    <xf numFmtId="0" fontId="24" fillId="0" borderId="10" xfId="0" applyFont="1" applyBorder="1" applyAlignment="1">
      <alignment horizontal="right" vertical="center"/>
    </xf>
    <xf numFmtId="0" fontId="24" fillId="27" borderId="0" xfId="0" applyFont="1" applyFill="1" applyAlignment="1">
      <alignment horizontal="center" vertical="center"/>
    </xf>
    <xf numFmtId="0" fontId="24" fillId="27" borderId="0" xfId="0" applyFont="1" applyFill="1" applyAlignment="1">
      <alignment horizontal="center" vertical="center" wrapText="1"/>
    </xf>
    <xf numFmtId="0" fontId="24" fillId="28" borderId="10" xfId="0" applyFont="1" applyFill="1" applyBorder="1" applyAlignment="1" applyProtection="1">
      <alignment horizontal="left" vertical="center" shrinkToFit="1"/>
      <protection locked="0"/>
    </xf>
    <xf numFmtId="0" fontId="28" fillId="0" borderId="25" xfId="37" applyFont="1" applyBorder="1" applyAlignment="1">
      <alignment horizontal="center" vertical="center" wrapText="1"/>
    </xf>
    <xf numFmtId="0" fontId="28" fillId="0" borderId="26" xfId="37" applyFont="1" applyBorder="1" applyAlignment="1">
      <alignment horizontal="center" vertical="center" wrapText="1"/>
    </xf>
    <xf numFmtId="0" fontId="28" fillId="0" borderId="27" xfId="37" applyFont="1" applyBorder="1" applyAlignment="1">
      <alignment horizontal="center" vertical="center" wrapText="1"/>
    </xf>
    <xf numFmtId="0" fontId="39" fillId="0" borderId="0" xfId="0" applyFont="1" applyAlignment="1">
      <alignment horizontal="right" vertical="center"/>
    </xf>
    <xf numFmtId="0" fontId="34" fillId="0" borderId="22" xfId="37" applyFont="1" applyBorder="1" applyAlignment="1">
      <alignment horizontal="left" vertical="center" wrapText="1"/>
    </xf>
    <xf numFmtId="0" fontId="34" fillId="25" borderId="22" xfId="37" applyFont="1" applyFill="1" applyBorder="1" applyAlignment="1" applyProtection="1">
      <alignment horizontal="left" vertical="center" shrinkToFit="1"/>
      <protection locked="0"/>
    </xf>
    <xf numFmtId="0" fontId="35" fillId="0" borderId="21" xfId="37" applyFont="1" applyBorder="1" applyAlignment="1">
      <alignment horizontal="center" vertical="center" wrapText="1"/>
    </xf>
    <xf numFmtId="0" fontId="35" fillId="0" borderId="22" xfId="37" applyFont="1" applyBorder="1" applyAlignment="1">
      <alignment horizontal="center" vertical="center" wrapText="1"/>
    </xf>
    <xf numFmtId="0" fontId="35" fillId="0" borderId="23" xfId="37" applyFont="1" applyBorder="1" applyAlignment="1">
      <alignment horizontal="center" vertical="center" wrapText="1"/>
    </xf>
    <xf numFmtId="0" fontId="36" fillId="27" borderId="10" xfId="37" applyFont="1" applyFill="1" applyBorder="1" applyAlignment="1">
      <alignment horizontal="left" vertical="center" wrapText="1"/>
    </xf>
    <xf numFmtId="0" fontId="41" fillId="0" borderId="10" xfId="37" applyFont="1" applyBorder="1" applyAlignment="1">
      <alignment horizontal="right" vertical="center" wrapText="1"/>
    </xf>
    <xf numFmtId="0" fontId="31" fillId="24" borderId="19" xfId="36" applyFont="1" applyFill="1" applyBorder="1" applyAlignment="1">
      <alignment horizontal="center" vertical="center" wrapText="1"/>
    </xf>
    <xf numFmtId="0" fontId="31" fillId="24" borderId="24" xfId="36" applyFont="1" applyFill="1" applyBorder="1" applyAlignment="1">
      <alignment horizontal="center" vertical="center" wrapText="1"/>
    </xf>
    <xf numFmtId="0" fontId="31" fillId="24" borderId="20" xfId="36" applyFont="1" applyFill="1" applyBorder="1" applyAlignment="1">
      <alignment horizontal="center" vertical="center" wrapText="1"/>
    </xf>
    <xf numFmtId="0" fontId="32" fillId="24" borderId="34" xfId="36" applyFont="1" applyFill="1" applyBorder="1" applyAlignment="1">
      <alignment horizontal="center" vertical="center" wrapText="1"/>
    </xf>
    <xf numFmtId="0" fontId="32" fillId="24" borderId="35" xfId="36" applyFont="1" applyFill="1" applyBorder="1" applyAlignment="1">
      <alignment horizontal="center" vertical="center" wrapText="1"/>
    </xf>
    <xf numFmtId="0" fontId="32" fillId="24" borderId="36" xfId="36" applyFont="1" applyFill="1" applyBorder="1" applyAlignment="1">
      <alignment horizontal="center" vertical="center" wrapText="1"/>
    </xf>
    <xf numFmtId="0" fontId="32" fillId="0" borderId="37" xfId="36" applyFont="1" applyBorder="1" applyAlignment="1">
      <alignment horizontal="right" vertical="center" wrapText="1"/>
    </xf>
    <xf numFmtId="0" fontId="32" fillId="0" borderId="38" xfId="36" applyFont="1" applyBorder="1" applyAlignment="1">
      <alignment horizontal="right" vertical="center" wrapText="1"/>
    </xf>
    <xf numFmtId="0" fontId="47" fillId="0" borderId="38" xfId="36" applyFont="1" applyBorder="1" applyAlignment="1">
      <alignment horizontal="left" vertical="center" wrapText="1"/>
    </xf>
    <xf numFmtId="0" fontId="47" fillId="0" borderId="39" xfId="36" applyFont="1" applyBorder="1" applyAlignment="1">
      <alignment horizontal="left" vertical="center" wrapText="1"/>
    </xf>
    <xf numFmtId="0" fontId="26" fillId="0" borderId="10" xfId="37" applyFont="1" applyBorder="1" applyAlignment="1">
      <alignment horizontal="center" vertical="center" wrapText="1"/>
    </xf>
    <xf numFmtId="0" fontId="41" fillId="0" borderId="21" xfId="37" applyFont="1" applyBorder="1" applyAlignment="1">
      <alignment horizontal="right" vertical="center" wrapText="1"/>
    </xf>
    <xf numFmtId="0" fontId="41" fillId="0" borderId="22" xfId="37" applyFont="1" applyBorder="1" applyAlignment="1">
      <alignment horizontal="right" vertical="center" wrapText="1"/>
    </xf>
    <xf numFmtId="0" fontId="43" fillId="0" borderId="21" xfId="37" applyFont="1" applyBorder="1" applyAlignment="1">
      <alignment horizontal="center" vertical="center" wrapText="1"/>
    </xf>
    <xf numFmtId="0" fontId="43" fillId="0" borderId="22" xfId="37" applyFont="1" applyBorder="1" applyAlignment="1">
      <alignment horizontal="center" vertical="center" wrapText="1"/>
    </xf>
    <xf numFmtId="0" fontId="43" fillId="0" borderId="23" xfId="37" applyFont="1" applyBorder="1" applyAlignment="1">
      <alignment horizontal="center" vertical="center" wrapText="1"/>
    </xf>
    <xf numFmtId="0" fontId="43" fillId="0" borderId="21" xfId="37" applyFont="1" applyBorder="1" applyAlignment="1">
      <alignment horizontal="center" vertical="center" shrinkToFit="1"/>
    </xf>
    <xf numFmtId="0" fontId="43" fillId="0" borderId="22" xfId="37" applyFont="1" applyBorder="1" applyAlignment="1">
      <alignment horizontal="center" vertical="center" shrinkToFit="1"/>
    </xf>
    <xf numFmtId="0" fontId="43" fillId="0" borderId="23" xfId="37" applyFont="1" applyBorder="1" applyAlignment="1">
      <alignment horizontal="center" vertical="center" shrinkToFit="1"/>
    </xf>
    <xf numFmtId="0" fontId="40" fillId="0" borderId="11" xfId="0" applyFont="1" applyBorder="1" applyAlignment="1">
      <alignment horizontal="right" vertical="center"/>
    </xf>
    <xf numFmtId="0" fontId="40" fillId="0" borderId="12" xfId="0" applyFont="1" applyBorder="1" applyAlignment="1">
      <alignment horizontal="right" vertical="center"/>
    </xf>
    <xf numFmtId="0" fontId="31" fillId="24" borderId="12" xfId="36" applyFont="1" applyFill="1" applyBorder="1" applyAlignment="1" applyProtection="1">
      <alignment horizontal="left" vertical="center" wrapText="1"/>
      <protection locked="0"/>
    </xf>
    <xf numFmtId="0" fontId="40" fillId="0" borderId="14" xfId="0" applyFont="1" applyBorder="1" applyAlignment="1">
      <alignment horizontal="right" vertical="center"/>
    </xf>
    <xf numFmtId="0" fontId="40" fillId="0" borderId="10" xfId="0" applyFont="1" applyBorder="1" applyAlignment="1">
      <alignment horizontal="right" vertical="center"/>
    </xf>
    <xf numFmtId="0" fontId="31" fillId="24" borderId="10" xfId="36" applyFont="1" applyFill="1" applyBorder="1" applyAlignment="1" applyProtection="1">
      <alignment horizontal="left" vertical="center" wrapText="1"/>
      <protection locked="0"/>
    </xf>
    <xf numFmtId="0" fontId="40" fillId="0" borderId="16" xfId="0" applyFont="1" applyBorder="1" applyAlignment="1">
      <alignment horizontal="right" vertical="center"/>
    </xf>
    <xf numFmtId="0" fontId="40" fillId="0" borderId="17" xfId="0" applyFont="1" applyBorder="1" applyAlignment="1">
      <alignment horizontal="right" vertical="center"/>
    </xf>
    <xf numFmtId="0" fontId="33" fillId="24" borderId="17" xfId="29" applyFont="1" applyFill="1" applyBorder="1" applyAlignment="1" applyProtection="1">
      <alignment horizontal="left" vertical="center" wrapText="1"/>
      <protection locked="0"/>
    </xf>
    <xf numFmtId="0" fontId="26" fillId="0" borderId="21" xfId="37" applyFont="1" applyBorder="1" applyAlignment="1">
      <alignment horizontal="center" vertical="center" wrapText="1"/>
    </xf>
    <xf numFmtId="0" fontId="26" fillId="0" borderId="22" xfId="37" applyFont="1" applyBorder="1" applyAlignment="1">
      <alignment horizontal="center" vertical="center" wrapText="1"/>
    </xf>
    <xf numFmtId="0" fontId="26" fillId="0" borderId="23" xfId="37" applyFont="1" applyBorder="1" applyAlignment="1">
      <alignment horizontal="center" vertical="center" wrapText="1"/>
    </xf>
    <xf numFmtId="0" fontId="28" fillId="0" borderId="25" xfId="36" applyFont="1" applyBorder="1" applyAlignment="1">
      <alignment horizontal="center" vertical="center" wrapText="1"/>
    </xf>
    <xf numFmtId="0" fontId="28" fillId="0" borderId="26" xfId="36" applyFont="1" applyBorder="1" applyAlignment="1">
      <alignment horizontal="center" vertical="center" wrapText="1"/>
    </xf>
    <xf numFmtId="0" fontId="28" fillId="0" borderId="27" xfId="36" applyFont="1" applyBorder="1" applyAlignment="1">
      <alignment horizontal="center" vertical="center" wrapText="1"/>
    </xf>
    <xf numFmtId="0" fontId="41" fillId="0" borderId="21" xfId="36" applyFont="1" applyBorder="1" applyAlignment="1">
      <alignment horizontal="right" vertical="center" wrapText="1"/>
    </xf>
    <xf numFmtId="0" fontId="41" fillId="0" borderId="22" xfId="36" applyFont="1" applyBorder="1" applyAlignment="1">
      <alignment horizontal="right" vertical="center" wrapText="1"/>
    </xf>
    <xf numFmtId="0" fontId="34" fillId="0" borderId="22" xfId="36" applyFont="1" applyBorder="1" applyAlignment="1">
      <alignment horizontal="left" vertical="center" wrapText="1"/>
    </xf>
  </cellXfs>
  <cellStyles count="49">
    <cellStyle name="%20 - Vurgu1 2" xfId="1" xr:uid="{00000000-0005-0000-0000-000000000000}"/>
    <cellStyle name="%20 - Vurgu2 2" xfId="2" xr:uid="{00000000-0005-0000-0000-000001000000}"/>
    <cellStyle name="%20 - Vurgu3 2" xfId="3" xr:uid="{00000000-0005-0000-0000-000002000000}"/>
    <cellStyle name="%20 - Vurgu4 2" xfId="4" xr:uid="{00000000-0005-0000-0000-000003000000}"/>
    <cellStyle name="%20 - Vurgu5 2" xfId="5" xr:uid="{00000000-0005-0000-0000-000004000000}"/>
    <cellStyle name="%20 - Vurgu6 2" xfId="6" xr:uid="{00000000-0005-0000-0000-000005000000}"/>
    <cellStyle name="%40 - Vurgu1 2" xfId="7" xr:uid="{00000000-0005-0000-0000-000006000000}"/>
    <cellStyle name="%40 - Vurgu2 2" xfId="8" xr:uid="{00000000-0005-0000-0000-000007000000}"/>
    <cellStyle name="%40 - Vurgu3 2" xfId="9" xr:uid="{00000000-0005-0000-0000-000008000000}"/>
    <cellStyle name="%40 - Vurgu4 2" xfId="10" xr:uid="{00000000-0005-0000-0000-000009000000}"/>
    <cellStyle name="%40 - Vurgu5 2" xfId="11" xr:uid="{00000000-0005-0000-0000-00000A000000}"/>
    <cellStyle name="%40 - Vurgu6 2" xfId="12" xr:uid="{00000000-0005-0000-0000-00000B000000}"/>
    <cellStyle name="%60 - Vurgu1 2" xfId="13" xr:uid="{00000000-0005-0000-0000-00000C000000}"/>
    <cellStyle name="%60 - Vurgu2 2" xfId="14" xr:uid="{00000000-0005-0000-0000-00000D000000}"/>
    <cellStyle name="%60 - Vurgu3 2" xfId="15" xr:uid="{00000000-0005-0000-0000-00000E000000}"/>
    <cellStyle name="%60 - Vurgu4 2" xfId="16" xr:uid="{00000000-0005-0000-0000-00000F000000}"/>
    <cellStyle name="%60 - Vurgu5 2" xfId="17" xr:uid="{00000000-0005-0000-0000-000010000000}"/>
    <cellStyle name="%60 - Vurgu6 2" xfId="18" xr:uid="{00000000-0005-0000-0000-000011000000}"/>
    <cellStyle name="Açıklama Metni 2" xfId="19" xr:uid="{00000000-0005-0000-0000-000012000000}"/>
    <cellStyle name="Ana Başlık 2" xfId="20" xr:uid="{00000000-0005-0000-0000-000013000000}"/>
    <cellStyle name="Bağlı Hücre 2" xfId="21" xr:uid="{00000000-0005-0000-0000-000014000000}"/>
    <cellStyle name="Başlık 1 2" xfId="22" xr:uid="{00000000-0005-0000-0000-000015000000}"/>
    <cellStyle name="Başlık 2 2" xfId="23" xr:uid="{00000000-0005-0000-0000-000016000000}"/>
    <cellStyle name="Başlık 3 2" xfId="24" xr:uid="{00000000-0005-0000-0000-000017000000}"/>
    <cellStyle name="Başlık 4 2" xfId="25" xr:uid="{00000000-0005-0000-0000-000018000000}"/>
    <cellStyle name="Çıkış 2" xfId="26" xr:uid="{00000000-0005-0000-0000-000019000000}"/>
    <cellStyle name="Giriş 2" xfId="27" xr:uid="{00000000-0005-0000-0000-00001A000000}"/>
    <cellStyle name="Hesaplama 2" xfId="28" xr:uid="{00000000-0005-0000-0000-00001B000000}"/>
    <cellStyle name="Hyperlink" xfId="29" builtinId="8"/>
    <cellStyle name="İşaretli Hücre 2" xfId="30" xr:uid="{00000000-0005-0000-0000-00001C000000}"/>
    <cellStyle name="İyi 2" xfId="31" xr:uid="{00000000-0005-0000-0000-00001D000000}"/>
    <cellStyle name="Köprü 2" xfId="32" xr:uid="{00000000-0005-0000-0000-00001F000000}"/>
    <cellStyle name="Köprü 3" xfId="33" xr:uid="{00000000-0005-0000-0000-000020000000}"/>
    <cellStyle name="Köprü 4" xfId="34" xr:uid="{00000000-0005-0000-0000-000021000000}"/>
    <cellStyle name="Kötü 2" xfId="35" xr:uid="{00000000-0005-0000-0000-000022000000}"/>
    <cellStyle name="Normal" xfId="0" builtinId="0"/>
    <cellStyle name="Normal 2" xfId="36" xr:uid="{00000000-0005-0000-0000-000024000000}"/>
    <cellStyle name="Normal 2 2" xfId="37" xr:uid="{00000000-0005-0000-0000-000025000000}"/>
    <cellStyle name="Normal 3" xfId="38" xr:uid="{00000000-0005-0000-0000-000026000000}"/>
    <cellStyle name="Not 2" xfId="39" xr:uid="{00000000-0005-0000-0000-000027000000}"/>
    <cellStyle name="Nötr 2" xfId="40" xr:uid="{00000000-0005-0000-0000-000028000000}"/>
    <cellStyle name="Toplam 2" xfId="41" xr:uid="{00000000-0005-0000-0000-000029000000}"/>
    <cellStyle name="Uyarı Metni 2" xfId="42" xr:uid="{00000000-0005-0000-0000-00002A000000}"/>
    <cellStyle name="Vurgu1 2" xfId="43" xr:uid="{00000000-0005-0000-0000-00002B000000}"/>
    <cellStyle name="Vurgu2 2" xfId="44" xr:uid="{00000000-0005-0000-0000-00002C000000}"/>
    <cellStyle name="Vurgu3 2" xfId="45" xr:uid="{00000000-0005-0000-0000-00002D000000}"/>
    <cellStyle name="Vurgu4 2" xfId="46" xr:uid="{00000000-0005-0000-0000-00002E000000}"/>
    <cellStyle name="Vurgu5 2" xfId="47" xr:uid="{00000000-0005-0000-0000-00002F000000}"/>
    <cellStyle name="Vurgu6 2" xfId="48" xr:uid="{00000000-0005-0000-0000-000030000000}"/>
  </cellStyles>
  <dxfs count="8">
    <dxf>
      <font>
        <color rgb="FFFF0000"/>
      </font>
      <fill>
        <patternFill>
          <bgColor rgb="FFFF0000"/>
        </patternFill>
      </fill>
    </dxf>
    <dxf>
      <font>
        <b/>
        <i/>
        <color rgb="FFFF000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FF0000"/>
      </font>
      <fill>
        <patternFill>
          <bgColor rgb="FFFF0000"/>
        </patternFill>
      </fill>
    </dxf>
    <dxf>
      <font>
        <b/>
        <i/>
        <color rgb="FFFF000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3" name="Resim 5">
          <a:extLst>
            <a:ext uri="{FF2B5EF4-FFF2-40B4-BE49-F238E27FC236}">
              <a16:creationId xmlns:a16="http://schemas.microsoft.com/office/drawing/2014/main" id="{7645BC3B-DB72-DE45-4DEC-FE5058E1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4" name="Resim 5">
          <a:extLst>
            <a:ext uri="{FF2B5EF4-FFF2-40B4-BE49-F238E27FC236}">
              <a16:creationId xmlns:a16="http://schemas.microsoft.com/office/drawing/2014/main" id="{58FB0407-BFA3-52F7-6F19-861920EBF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5" name="Resim 5">
          <a:extLst>
            <a:ext uri="{FF2B5EF4-FFF2-40B4-BE49-F238E27FC236}">
              <a16:creationId xmlns:a16="http://schemas.microsoft.com/office/drawing/2014/main" id="{8CCADBD4-29FB-8B5D-0924-29406228A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6" name="Resim 5">
          <a:extLst>
            <a:ext uri="{FF2B5EF4-FFF2-40B4-BE49-F238E27FC236}">
              <a16:creationId xmlns:a16="http://schemas.microsoft.com/office/drawing/2014/main" id="{D9B9BC29-ED9A-DC1F-626D-95DE85B9C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7" name="Resim 5">
          <a:extLst>
            <a:ext uri="{FF2B5EF4-FFF2-40B4-BE49-F238E27FC236}">
              <a16:creationId xmlns:a16="http://schemas.microsoft.com/office/drawing/2014/main" id="{EA14D139-6D44-C46E-8768-0C477AFA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8" name="Resim 5">
          <a:extLst>
            <a:ext uri="{FF2B5EF4-FFF2-40B4-BE49-F238E27FC236}">
              <a16:creationId xmlns:a16="http://schemas.microsoft.com/office/drawing/2014/main" id="{3789D3E0-0617-DC68-B6F8-E01C6A956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9" name="Resim 5">
          <a:extLst>
            <a:ext uri="{FF2B5EF4-FFF2-40B4-BE49-F238E27FC236}">
              <a16:creationId xmlns:a16="http://schemas.microsoft.com/office/drawing/2014/main" id="{B84FEC6F-926E-D783-E0D0-9768097DF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0" name="Resim 5">
          <a:extLst>
            <a:ext uri="{FF2B5EF4-FFF2-40B4-BE49-F238E27FC236}">
              <a16:creationId xmlns:a16="http://schemas.microsoft.com/office/drawing/2014/main" id="{9287975D-BD37-8121-9085-FC9DBD27A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1" name="Resim 5">
          <a:extLst>
            <a:ext uri="{FF2B5EF4-FFF2-40B4-BE49-F238E27FC236}">
              <a16:creationId xmlns:a16="http://schemas.microsoft.com/office/drawing/2014/main" id="{4B4B9066-3B94-BDF9-6181-90E2140A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2" name="Resim 5">
          <a:extLst>
            <a:ext uri="{FF2B5EF4-FFF2-40B4-BE49-F238E27FC236}">
              <a16:creationId xmlns:a16="http://schemas.microsoft.com/office/drawing/2014/main" id="{5C7F3D9C-687A-A320-CB32-CADE8600B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3" name="Resim 5">
          <a:extLst>
            <a:ext uri="{FF2B5EF4-FFF2-40B4-BE49-F238E27FC236}">
              <a16:creationId xmlns:a16="http://schemas.microsoft.com/office/drawing/2014/main" id="{07CB8C31-7C1D-9D3B-EECA-9E5EB2506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4" name="Resim 5">
          <a:extLst>
            <a:ext uri="{FF2B5EF4-FFF2-40B4-BE49-F238E27FC236}">
              <a16:creationId xmlns:a16="http://schemas.microsoft.com/office/drawing/2014/main" id="{9A95CE6E-C995-795F-9AF2-86AA71A6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5" name="Resim 5">
          <a:extLst>
            <a:ext uri="{FF2B5EF4-FFF2-40B4-BE49-F238E27FC236}">
              <a16:creationId xmlns:a16="http://schemas.microsoft.com/office/drawing/2014/main" id="{F56B8050-14B9-56ED-6761-99983B0D8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6" name="Resim 5">
          <a:extLst>
            <a:ext uri="{FF2B5EF4-FFF2-40B4-BE49-F238E27FC236}">
              <a16:creationId xmlns:a16="http://schemas.microsoft.com/office/drawing/2014/main" id="{A50415BC-01DA-5A1C-027E-7E8A05C8E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7" name="Resim 5">
          <a:extLst>
            <a:ext uri="{FF2B5EF4-FFF2-40B4-BE49-F238E27FC236}">
              <a16:creationId xmlns:a16="http://schemas.microsoft.com/office/drawing/2014/main" id="{937D1C66-0A66-7C15-D11E-41D6B52E2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8" name="Resim 5">
          <a:extLst>
            <a:ext uri="{FF2B5EF4-FFF2-40B4-BE49-F238E27FC236}">
              <a16:creationId xmlns:a16="http://schemas.microsoft.com/office/drawing/2014/main" id="{4D676269-E6ED-5F7C-204D-F318DE345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9" name="Resim 5">
          <a:extLst>
            <a:ext uri="{FF2B5EF4-FFF2-40B4-BE49-F238E27FC236}">
              <a16:creationId xmlns:a16="http://schemas.microsoft.com/office/drawing/2014/main" id="{9CA78C64-5246-51CF-C984-201A65E09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0" name="Resim 5">
          <a:extLst>
            <a:ext uri="{FF2B5EF4-FFF2-40B4-BE49-F238E27FC236}">
              <a16:creationId xmlns:a16="http://schemas.microsoft.com/office/drawing/2014/main" id="{DFDF91FC-158E-F0C5-2DD4-4466E65F8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1" name="Resim 5">
          <a:extLst>
            <a:ext uri="{FF2B5EF4-FFF2-40B4-BE49-F238E27FC236}">
              <a16:creationId xmlns:a16="http://schemas.microsoft.com/office/drawing/2014/main" id="{A0A499CA-88CC-4F25-12BA-7A73762AA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2" name="Resim 5">
          <a:extLst>
            <a:ext uri="{FF2B5EF4-FFF2-40B4-BE49-F238E27FC236}">
              <a16:creationId xmlns:a16="http://schemas.microsoft.com/office/drawing/2014/main" id="{153A8E5F-2111-F2B9-37C3-913715846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3" name="Resim 5">
          <a:extLst>
            <a:ext uri="{FF2B5EF4-FFF2-40B4-BE49-F238E27FC236}">
              <a16:creationId xmlns:a16="http://schemas.microsoft.com/office/drawing/2014/main" id="{7B6241EA-28E1-08A2-6CB3-D471B088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4" name="Resim 5">
          <a:extLst>
            <a:ext uri="{FF2B5EF4-FFF2-40B4-BE49-F238E27FC236}">
              <a16:creationId xmlns:a16="http://schemas.microsoft.com/office/drawing/2014/main" id="{A1985097-8CB8-E373-2189-4840B6D6A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5" name="Resim 5">
          <a:extLst>
            <a:ext uri="{FF2B5EF4-FFF2-40B4-BE49-F238E27FC236}">
              <a16:creationId xmlns:a16="http://schemas.microsoft.com/office/drawing/2014/main" id="{B99E4962-EA82-D10D-C4A3-D659B9291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6" name="Resim 5">
          <a:extLst>
            <a:ext uri="{FF2B5EF4-FFF2-40B4-BE49-F238E27FC236}">
              <a16:creationId xmlns:a16="http://schemas.microsoft.com/office/drawing/2014/main" id="{2F73E49F-C5A6-7E77-FC30-5CEC305F3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7" name="Resim 5">
          <a:extLst>
            <a:ext uri="{FF2B5EF4-FFF2-40B4-BE49-F238E27FC236}">
              <a16:creationId xmlns:a16="http://schemas.microsoft.com/office/drawing/2014/main" id="{CFFAE1A9-0ACE-E60D-1098-B0938FFDA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8" name="Resim 5">
          <a:extLst>
            <a:ext uri="{FF2B5EF4-FFF2-40B4-BE49-F238E27FC236}">
              <a16:creationId xmlns:a16="http://schemas.microsoft.com/office/drawing/2014/main" id="{291A7E78-7D3D-4CAD-2E23-CAD15D252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162561</xdr:colOff>
      <xdr:row>0</xdr:row>
      <xdr:rowOff>167643</xdr:rowOff>
    </xdr:from>
    <xdr:to>
      <xdr:col>1</xdr:col>
      <xdr:colOff>657861</xdr:colOff>
      <xdr:row>0</xdr:row>
      <xdr:rowOff>1264923</xdr:rowOff>
    </xdr:to>
    <xdr:pic>
      <xdr:nvPicPr>
        <xdr:cNvPr id="4429" name="Resim 1">
          <a:extLst>
            <a:ext uri="{FF2B5EF4-FFF2-40B4-BE49-F238E27FC236}">
              <a16:creationId xmlns:a16="http://schemas.microsoft.com/office/drawing/2014/main" id="{FD00D10C-22BE-BEEC-A423-50FDC4914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1" y="167643"/>
          <a:ext cx="11049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895777</xdr:colOff>
      <xdr:row>0</xdr:row>
      <xdr:rowOff>165102</xdr:rowOff>
    </xdr:from>
    <xdr:to>
      <xdr:col>5</xdr:col>
      <xdr:colOff>1916857</xdr:colOff>
      <xdr:row>0</xdr:row>
      <xdr:rowOff>1262382</xdr:rowOff>
    </xdr:to>
    <xdr:pic>
      <xdr:nvPicPr>
        <xdr:cNvPr id="4430" name="Resim 1">
          <a:extLst>
            <a:ext uri="{FF2B5EF4-FFF2-40B4-BE49-F238E27FC236}">
              <a16:creationId xmlns:a16="http://schemas.microsoft.com/office/drawing/2014/main" id="{E1C30E58-E7B0-F9F1-F55B-0E4D10044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510" y="165102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1" name="Resim 5">
          <a:extLst>
            <a:ext uri="{FF2B5EF4-FFF2-40B4-BE49-F238E27FC236}">
              <a16:creationId xmlns:a16="http://schemas.microsoft.com/office/drawing/2014/main" id="{F8500101-690E-D37F-010D-E90596490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2" name="Resim 5">
          <a:extLst>
            <a:ext uri="{FF2B5EF4-FFF2-40B4-BE49-F238E27FC236}">
              <a16:creationId xmlns:a16="http://schemas.microsoft.com/office/drawing/2014/main" id="{AA6DBA09-1581-A5A1-BAA8-C1D41D97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3" name="Resim 5">
          <a:extLst>
            <a:ext uri="{FF2B5EF4-FFF2-40B4-BE49-F238E27FC236}">
              <a16:creationId xmlns:a16="http://schemas.microsoft.com/office/drawing/2014/main" id="{3134EE8C-C7F5-69A9-35A0-55CAF6A78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4" name="Resim 5">
          <a:extLst>
            <a:ext uri="{FF2B5EF4-FFF2-40B4-BE49-F238E27FC236}">
              <a16:creationId xmlns:a16="http://schemas.microsoft.com/office/drawing/2014/main" id="{6391FE8D-B4FD-7C30-7EFB-D60872017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5" name="Resim 5">
          <a:extLst>
            <a:ext uri="{FF2B5EF4-FFF2-40B4-BE49-F238E27FC236}">
              <a16:creationId xmlns:a16="http://schemas.microsoft.com/office/drawing/2014/main" id="{78F08E5D-40A3-AEFF-7B14-93916E9B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6" name="Resim 5">
          <a:extLst>
            <a:ext uri="{FF2B5EF4-FFF2-40B4-BE49-F238E27FC236}">
              <a16:creationId xmlns:a16="http://schemas.microsoft.com/office/drawing/2014/main" id="{C1FDE554-9E39-C8C7-B356-80F19E090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7" name="Resim 5">
          <a:extLst>
            <a:ext uri="{FF2B5EF4-FFF2-40B4-BE49-F238E27FC236}">
              <a16:creationId xmlns:a16="http://schemas.microsoft.com/office/drawing/2014/main" id="{E62061D4-C7ED-D4D3-05FA-153B1854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8" name="Resim 5">
          <a:extLst>
            <a:ext uri="{FF2B5EF4-FFF2-40B4-BE49-F238E27FC236}">
              <a16:creationId xmlns:a16="http://schemas.microsoft.com/office/drawing/2014/main" id="{142FD447-7171-5CFC-A144-3BF1B0FE1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9" name="Resim 5">
          <a:extLst>
            <a:ext uri="{FF2B5EF4-FFF2-40B4-BE49-F238E27FC236}">
              <a16:creationId xmlns:a16="http://schemas.microsoft.com/office/drawing/2014/main" id="{5DE02E44-70D3-1657-76D4-455E57E3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0" name="Resim 5">
          <a:extLst>
            <a:ext uri="{FF2B5EF4-FFF2-40B4-BE49-F238E27FC236}">
              <a16:creationId xmlns:a16="http://schemas.microsoft.com/office/drawing/2014/main" id="{C7D75A20-CF39-8324-4563-7A1258EF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1" name="Resim 5">
          <a:extLst>
            <a:ext uri="{FF2B5EF4-FFF2-40B4-BE49-F238E27FC236}">
              <a16:creationId xmlns:a16="http://schemas.microsoft.com/office/drawing/2014/main" id="{B61B5061-009D-2BFE-A542-E3985CCB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2" name="Resim 5">
          <a:extLst>
            <a:ext uri="{FF2B5EF4-FFF2-40B4-BE49-F238E27FC236}">
              <a16:creationId xmlns:a16="http://schemas.microsoft.com/office/drawing/2014/main" id="{56F2EFE8-08A5-35F1-DE13-AE849B03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3" name="Resim 5">
          <a:extLst>
            <a:ext uri="{FF2B5EF4-FFF2-40B4-BE49-F238E27FC236}">
              <a16:creationId xmlns:a16="http://schemas.microsoft.com/office/drawing/2014/main" id="{57DC2757-4915-4C7C-0F2E-F97DE45B7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4" name="Resim 5">
          <a:extLst>
            <a:ext uri="{FF2B5EF4-FFF2-40B4-BE49-F238E27FC236}">
              <a16:creationId xmlns:a16="http://schemas.microsoft.com/office/drawing/2014/main" id="{C021EE27-74B9-71EE-51D3-8A38D483C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5" name="Resim 5">
          <a:extLst>
            <a:ext uri="{FF2B5EF4-FFF2-40B4-BE49-F238E27FC236}">
              <a16:creationId xmlns:a16="http://schemas.microsoft.com/office/drawing/2014/main" id="{046D085A-5523-3AF2-0DD0-2661CAF60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6" name="Resim 5">
          <a:extLst>
            <a:ext uri="{FF2B5EF4-FFF2-40B4-BE49-F238E27FC236}">
              <a16:creationId xmlns:a16="http://schemas.microsoft.com/office/drawing/2014/main" id="{EF089F4E-266D-7B81-C553-049C62F25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7" name="Resim 5">
          <a:extLst>
            <a:ext uri="{FF2B5EF4-FFF2-40B4-BE49-F238E27FC236}">
              <a16:creationId xmlns:a16="http://schemas.microsoft.com/office/drawing/2014/main" id="{C0576D97-32BB-B8B0-FDCA-690813745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8" name="Resim 5">
          <a:extLst>
            <a:ext uri="{FF2B5EF4-FFF2-40B4-BE49-F238E27FC236}">
              <a16:creationId xmlns:a16="http://schemas.microsoft.com/office/drawing/2014/main" id="{CDDEC860-E8E6-1C5C-FDB9-240AC421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9" name="Resim 5">
          <a:extLst>
            <a:ext uri="{FF2B5EF4-FFF2-40B4-BE49-F238E27FC236}">
              <a16:creationId xmlns:a16="http://schemas.microsoft.com/office/drawing/2014/main" id="{FDEF12D9-4A4A-D561-24A6-FE12555E0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0" name="Resim 5">
          <a:extLst>
            <a:ext uri="{FF2B5EF4-FFF2-40B4-BE49-F238E27FC236}">
              <a16:creationId xmlns:a16="http://schemas.microsoft.com/office/drawing/2014/main" id="{F1C9A7DC-1EAA-97B8-07E8-4AA7DB663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1" name="Resim 5">
          <a:extLst>
            <a:ext uri="{FF2B5EF4-FFF2-40B4-BE49-F238E27FC236}">
              <a16:creationId xmlns:a16="http://schemas.microsoft.com/office/drawing/2014/main" id="{66DCB2FE-F93E-A160-BEEC-47DB5042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2" name="Resim 5">
          <a:extLst>
            <a:ext uri="{FF2B5EF4-FFF2-40B4-BE49-F238E27FC236}">
              <a16:creationId xmlns:a16="http://schemas.microsoft.com/office/drawing/2014/main" id="{64745DFC-29F3-A453-BE76-FB3B6284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3" name="Resim 5">
          <a:extLst>
            <a:ext uri="{FF2B5EF4-FFF2-40B4-BE49-F238E27FC236}">
              <a16:creationId xmlns:a16="http://schemas.microsoft.com/office/drawing/2014/main" id="{7AAD1A61-97B8-3BAA-98F0-6AB09EF3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4" name="Resim 5">
          <a:extLst>
            <a:ext uri="{FF2B5EF4-FFF2-40B4-BE49-F238E27FC236}">
              <a16:creationId xmlns:a16="http://schemas.microsoft.com/office/drawing/2014/main" id="{7E8C1506-3720-A978-1285-650F1866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5" name="Resim 5">
          <a:extLst>
            <a:ext uri="{FF2B5EF4-FFF2-40B4-BE49-F238E27FC236}">
              <a16:creationId xmlns:a16="http://schemas.microsoft.com/office/drawing/2014/main" id="{10DFBC83-60FC-9427-E413-26B5B822D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6" name="Resim 5">
          <a:extLst>
            <a:ext uri="{FF2B5EF4-FFF2-40B4-BE49-F238E27FC236}">
              <a16:creationId xmlns:a16="http://schemas.microsoft.com/office/drawing/2014/main" id="{911DCE80-B028-5C20-7646-51E1477FF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7" name="Resim 5">
          <a:extLst>
            <a:ext uri="{FF2B5EF4-FFF2-40B4-BE49-F238E27FC236}">
              <a16:creationId xmlns:a16="http://schemas.microsoft.com/office/drawing/2014/main" id="{CE72CE3B-B437-1FBB-432A-BBB5AA6BA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8" name="Resim 5">
          <a:extLst>
            <a:ext uri="{FF2B5EF4-FFF2-40B4-BE49-F238E27FC236}">
              <a16:creationId xmlns:a16="http://schemas.microsoft.com/office/drawing/2014/main" id="{F06276DB-B239-4D75-B18D-BDBF44AE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9" name="Resim 5">
          <a:extLst>
            <a:ext uri="{FF2B5EF4-FFF2-40B4-BE49-F238E27FC236}">
              <a16:creationId xmlns:a16="http://schemas.microsoft.com/office/drawing/2014/main" id="{8054F69B-C369-E3ED-BC13-D1AFF03F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0" name="Resim 5">
          <a:extLst>
            <a:ext uri="{FF2B5EF4-FFF2-40B4-BE49-F238E27FC236}">
              <a16:creationId xmlns:a16="http://schemas.microsoft.com/office/drawing/2014/main" id="{26519558-E432-D7B1-65B2-138F2988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1" name="Resim 5">
          <a:extLst>
            <a:ext uri="{FF2B5EF4-FFF2-40B4-BE49-F238E27FC236}">
              <a16:creationId xmlns:a16="http://schemas.microsoft.com/office/drawing/2014/main" id="{EA04B02D-4027-9A1E-A0F6-084BE834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2" name="Resim 5">
          <a:extLst>
            <a:ext uri="{FF2B5EF4-FFF2-40B4-BE49-F238E27FC236}">
              <a16:creationId xmlns:a16="http://schemas.microsoft.com/office/drawing/2014/main" id="{01091BE0-5E79-A9D2-6213-F69E76E3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id="{EA8B8B99-C5A8-41D6-B8DA-86EEEEBF7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id="{284627BD-C96C-4E5F-9AA9-BF6B716A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id="{A18A002E-A52F-4C58-8226-F6BB55F9D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id="{338C598B-FEF7-4157-94FF-95BEB823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FE761202-CA58-4BF9-A430-52FDD172D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id="{F94B969C-6829-470D-8E79-64A50EB1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id="{3D56E1C6-CBEB-4374-BA2F-0F0874A6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id="{F7A4FF83-035D-497E-96C1-F5834F9A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id="{E470092E-B120-4E58-9C11-930BBFFC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id="{761B6484-CB8D-4B91-9BF4-09ED56D58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id="{9F94688A-F8ED-4CBC-A0A2-9CD4DFCC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id="{8A52F6E6-4D28-4D97-A386-30CB5678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id="{3DD59BC0-3AE9-4BE6-83A2-FF1AE50B7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id="{F85FCD84-9583-48E1-A56B-1C26D6515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id="{3D78BAAF-E851-498B-8D8F-9B8C58314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id="{A99788A2-1D20-4588-ADE0-E4FEDF3E8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id="{CB63E629-0F2A-4781-8C54-79F2ABD61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id="{1E806109-8463-4529-A672-17328659F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id="{9494AABC-CAC8-414C-939F-7524347EB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id="{876A37E8-F5DA-4ADC-947B-00CF6AA3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id="{461C78F9-0EE9-4C1B-991E-7AACED058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id="{D40E51EE-2573-4588-9F9C-5BFB496E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id="{BB8B552A-6C30-460B-8F5C-CE1F7747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id="{245F911B-164A-4A24-8DE4-B2AB29B9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id="{C3189DE8-EF50-4482-BC0B-6CC830A6B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id="{EDB00337-372C-4AF6-94E6-C26464027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162561</xdr:colOff>
      <xdr:row>0</xdr:row>
      <xdr:rowOff>167643</xdr:rowOff>
    </xdr:from>
    <xdr:to>
      <xdr:col>1</xdr:col>
      <xdr:colOff>657861</xdr:colOff>
      <xdr:row>0</xdr:row>
      <xdr:rowOff>1264923</xdr:rowOff>
    </xdr:to>
    <xdr:pic>
      <xdr:nvPicPr>
        <xdr:cNvPr id="28" name="Resim 1">
          <a:extLst>
            <a:ext uri="{FF2B5EF4-FFF2-40B4-BE49-F238E27FC236}">
              <a16:creationId xmlns:a16="http://schemas.microsoft.com/office/drawing/2014/main" id="{2FDBB72C-C5FC-49F5-B152-275B57ED2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1" y="167643"/>
          <a:ext cx="11049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895777</xdr:colOff>
      <xdr:row>0</xdr:row>
      <xdr:rowOff>165102</xdr:rowOff>
    </xdr:from>
    <xdr:to>
      <xdr:col>5</xdr:col>
      <xdr:colOff>1916857</xdr:colOff>
      <xdr:row>0</xdr:row>
      <xdr:rowOff>1262382</xdr:rowOff>
    </xdr:to>
    <xdr:pic>
      <xdr:nvPicPr>
        <xdr:cNvPr id="29" name="Resim 1">
          <a:extLst>
            <a:ext uri="{FF2B5EF4-FFF2-40B4-BE49-F238E27FC236}">
              <a16:creationId xmlns:a16="http://schemas.microsoft.com/office/drawing/2014/main" id="{43571930-7BD2-473F-A1B3-F37130C53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2817" y="165102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EF40-3999-4BA8-A8C3-73A8968370BA}">
  <sheetPr>
    <tabColor rgb="FF0070C0"/>
  </sheetPr>
  <dimension ref="A1:F13"/>
  <sheetViews>
    <sheetView workbookViewId="0">
      <selection activeCell="D11" sqref="D11"/>
    </sheetView>
  </sheetViews>
  <sheetFormatPr defaultRowHeight="18.75" x14ac:dyDescent="0.25"/>
  <cols>
    <col min="1" max="1" width="22.7109375" style="3" bestFit="1" customWidth="1"/>
    <col min="2" max="2" width="44.7109375" style="7" customWidth="1"/>
    <col min="3" max="3" width="18.7109375" style="3" bestFit="1" customWidth="1"/>
    <col min="4" max="4" width="71.85546875" bestFit="1" customWidth="1"/>
  </cols>
  <sheetData>
    <row r="1" spans="1:6" ht="25.15" customHeight="1" x14ac:dyDescent="0.25">
      <c r="A1" s="1" t="s">
        <v>12</v>
      </c>
      <c r="B1" s="2" t="s">
        <v>42</v>
      </c>
    </row>
    <row r="2" spans="1:6" ht="25.15" customHeight="1" x14ac:dyDescent="0.25">
      <c r="A2" s="1" t="s">
        <v>27</v>
      </c>
      <c r="B2" s="2" t="s">
        <v>46</v>
      </c>
      <c r="C2" s="51" t="s">
        <v>28</v>
      </c>
      <c r="D2" s="52"/>
    </row>
    <row r="3" spans="1:6" ht="25.15" customHeight="1" x14ac:dyDescent="0.25">
      <c r="A3" s="1" t="s">
        <v>35</v>
      </c>
      <c r="B3" s="2" t="s">
        <v>47</v>
      </c>
      <c r="C3" s="51"/>
      <c r="D3" s="52"/>
    </row>
    <row r="4" spans="1:6" ht="25.15" customHeight="1" x14ac:dyDescent="0.25">
      <c r="A4" s="67" t="s">
        <v>13</v>
      </c>
      <c r="B4" s="4" t="s">
        <v>36</v>
      </c>
      <c r="C4" s="51" t="s">
        <v>32</v>
      </c>
      <c r="D4" s="51" t="str">
        <f>CONCATENATE(B4," ",B3," ",C4," ",B2," ",C2)</f>
        <v>KÜÇÜK KIZ ŞAMPİYON MELEKLER ATLETİZM FİNAL MÜSABAKA LİSTESİ</v>
      </c>
    </row>
    <row r="5" spans="1:6" ht="25.15" customHeight="1" x14ac:dyDescent="0.25">
      <c r="A5" s="67"/>
      <c r="B5" s="4" t="s">
        <v>37</v>
      </c>
      <c r="C5" s="51"/>
      <c r="D5" s="51" t="str">
        <f>CONCATENATE(B5," ",B3," ",C4," ",B2," ",C2)</f>
        <v>KÜÇÜK ERKEK ŞAMPİYON MELEKLER ATLETİZM FİNAL MÜSABAKA LİSTESİ</v>
      </c>
    </row>
    <row r="6" spans="1:6" s="3" customFormat="1" ht="25.15" customHeight="1" x14ac:dyDescent="0.25">
      <c r="A6" s="1" t="s">
        <v>29</v>
      </c>
      <c r="B6" s="2" t="s">
        <v>30</v>
      </c>
      <c r="C6" s="51" t="s">
        <v>31</v>
      </c>
      <c r="D6" s="51" t="str">
        <f>CONCATENATE(B6," ",C6)</f>
        <v>2022-2023 ÖĞRETİM YILI</v>
      </c>
    </row>
    <row r="7" spans="1:6" ht="25.15" customHeight="1" x14ac:dyDescent="0.25">
      <c r="A7" s="1" t="s">
        <v>14</v>
      </c>
      <c r="B7" s="5" t="s">
        <v>15</v>
      </c>
    </row>
    <row r="8" spans="1:6" ht="25.15" customHeight="1" x14ac:dyDescent="0.25">
      <c r="A8" s="1" t="s">
        <v>16</v>
      </c>
      <c r="B8" s="59" t="s">
        <v>48</v>
      </c>
      <c r="C8" s="6"/>
    </row>
    <row r="9" spans="1:6" ht="25.15" customHeight="1" x14ac:dyDescent="0.25">
      <c r="A9" s="1" t="s">
        <v>44</v>
      </c>
      <c r="B9" s="70" t="s">
        <v>45</v>
      </c>
      <c r="C9" s="70"/>
      <c r="D9" s="58"/>
      <c r="E9" s="58"/>
      <c r="F9" s="58"/>
    </row>
    <row r="10" spans="1:6" ht="25.15" customHeight="1" x14ac:dyDescent="0.25">
      <c r="A10" s="63"/>
      <c r="B10" s="64">
        <v>40909</v>
      </c>
      <c r="C10" s="64">
        <v>41639</v>
      </c>
      <c r="D10" s="58"/>
      <c r="E10" s="58"/>
      <c r="F10" s="58"/>
    </row>
    <row r="11" spans="1:6" ht="25.15" customHeight="1" x14ac:dyDescent="0.25">
      <c r="A11" s="68" t="s">
        <v>34</v>
      </c>
      <c r="B11" s="68"/>
      <c r="C11" s="68"/>
    </row>
    <row r="13" spans="1:6" ht="66" customHeight="1" x14ac:dyDescent="0.25">
      <c r="A13" s="69" t="s">
        <v>33</v>
      </c>
      <c r="B13" s="69"/>
      <c r="C13" s="69"/>
    </row>
  </sheetData>
  <mergeCells count="4">
    <mergeCell ref="A4:A5"/>
    <mergeCell ref="A11:C11"/>
    <mergeCell ref="A13:C13"/>
    <mergeCell ref="B9:C9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25"/>
  <sheetViews>
    <sheetView tabSelected="1" view="pageBreakPreview" topLeftCell="B1" zoomScaleSheetLayoutView="100" workbookViewId="0">
      <selection activeCell="G11" sqref="G11"/>
    </sheetView>
  </sheetViews>
  <sheetFormatPr defaultColWidth="8.85546875" defaultRowHeight="16.5" x14ac:dyDescent="0.3"/>
  <cols>
    <col min="1" max="1" width="8.85546875" style="8"/>
    <col min="2" max="2" width="9.42578125" style="8" bestFit="1" customWidth="1"/>
    <col min="3" max="3" width="16.28515625" style="8" customWidth="1"/>
    <col min="4" max="4" width="36" style="8" customWidth="1"/>
    <col min="5" max="5" width="29.7109375" style="8" customWidth="1"/>
    <col min="6" max="6" width="30.7109375" style="9" customWidth="1"/>
    <col min="7" max="7" width="13.5703125" style="8" customWidth="1"/>
    <col min="8" max="8" width="8.85546875" style="8"/>
    <col min="9" max="9" width="12.28515625" style="8" customWidth="1"/>
    <col min="10" max="10" width="28.85546875" style="8" customWidth="1"/>
    <col min="11" max="16384" width="8.85546875" style="8"/>
  </cols>
  <sheetData>
    <row r="1" spans="1:10" ht="104.25" customHeight="1" x14ac:dyDescent="0.3">
      <c r="A1" s="92" t="str">
        <f>'GENEL BİLGİ GİRİŞİ'!$B$1</f>
        <v>MİLLİ EĞİTİM BAKANLIĞI</v>
      </c>
      <c r="B1" s="92"/>
      <c r="C1" s="92"/>
      <c r="D1" s="92"/>
      <c r="E1" s="92"/>
      <c r="F1" s="92"/>
    </row>
    <row r="2" spans="1:10" ht="25.15" customHeight="1" x14ac:dyDescent="0.3">
      <c r="A2" s="95" t="str">
        <f>'GENEL BİLGİ GİRİŞİ'!$D$6</f>
        <v>2022-2023 ÖĞRETİM YILI</v>
      </c>
      <c r="B2" s="96"/>
      <c r="C2" s="96"/>
      <c r="D2" s="96"/>
      <c r="E2" s="96"/>
      <c r="F2" s="97"/>
    </row>
    <row r="3" spans="1:10" ht="25.15" customHeight="1" x14ac:dyDescent="0.3">
      <c r="A3" s="98" t="str">
        <f>'GENEL BİLGİ GİRİŞİ'!$D$4</f>
        <v>KÜÇÜK KIZ ŞAMPİYON MELEKLER ATLETİZM FİNAL MÜSABAKA LİSTESİ</v>
      </c>
      <c r="B3" s="99"/>
      <c r="C3" s="99"/>
      <c r="D3" s="99"/>
      <c r="E3" s="99"/>
      <c r="F3" s="100"/>
    </row>
    <row r="4" spans="1:10" ht="11.45" customHeight="1" x14ac:dyDescent="0.3">
      <c r="A4" s="48"/>
      <c r="B4" s="49"/>
      <c r="C4" s="49"/>
      <c r="D4" s="49"/>
      <c r="E4" s="49"/>
      <c r="F4" s="50"/>
    </row>
    <row r="5" spans="1:10" ht="25.15" customHeight="1" x14ac:dyDescent="0.3">
      <c r="A5" s="93" t="s">
        <v>11</v>
      </c>
      <c r="B5" s="94"/>
      <c r="C5" s="76"/>
      <c r="D5" s="76"/>
      <c r="E5" s="46" t="s">
        <v>23</v>
      </c>
      <c r="F5" s="44" t="str">
        <f>'GENEL BİLGİ GİRİŞİ'!$B$8</f>
        <v>09-10 MAYIS 2023</v>
      </c>
    </row>
    <row r="6" spans="1:10" ht="25.15" customHeight="1" x14ac:dyDescent="0.3">
      <c r="A6" s="93" t="s">
        <v>3</v>
      </c>
      <c r="B6" s="94"/>
      <c r="C6" s="75" t="str">
        <f>'GENEL BİLGİ GİRİŞİ'!$B$4</f>
        <v>KÜÇÜK KIZ</v>
      </c>
      <c r="D6" s="75"/>
      <c r="E6" s="46" t="s">
        <v>24</v>
      </c>
      <c r="F6" s="42" t="str">
        <f>'GENEL BİLGİ GİRİŞİ'!$B$7</f>
        <v>ATATÜRK STADYUMU</v>
      </c>
    </row>
    <row r="7" spans="1:10" s="18" customFormat="1" ht="25.15" customHeight="1" x14ac:dyDescent="0.25">
      <c r="A7" s="81" t="s">
        <v>8</v>
      </c>
      <c r="B7" s="81"/>
      <c r="C7" s="16"/>
      <c r="D7" s="77"/>
      <c r="E7" s="78"/>
      <c r="F7" s="79"/>
      <c r="I7" s="65">
        <f>'GENEL BİLGİ GİRİŞİ'!B10</f>
        <v>40909</v>
      </c>
      <c r="J7" s="65">
        <f>'GENEL BİLGİ GİRİŞİ'!C10</f>
        <v>41639</v>
      </c>
    </row>
    <row r="8" spans="1:10" s="18" customFormat="1" ht="75" customHeight="1" x14ac:dyDescent="0.25">
      <c r="A8" s="80" t="s">
        <v>43</v>
      </c>
      <c r="B8" s="80"/>
      <c r="C8" s="80"/>
      <c r="D8" s="80"/>
      <c r="E8" s="80"/>
      <c r="F8" s="80"/>
    </row>
    <row r="9" spans="1:10" ht="28.5" customHeight="1" thickBot="1" x14ac:dyDescent="0.35">
      <c r="A9" s="71" t="s">
        <v>5</v>
      </c>
      <c r="B9" s="72"/>
      <c r="C9" s="72"/>
      <c r="D9" s="72"/>
      <c r="E9" s="72"/>
      <c r="F9" s="73"/>
    </row>
    <row r="10" spans="1:10" ht="48" customHeight="1" thickBot="1" x14ac:dyDescent="0.35">
      <c r="A10" s="35" t="s">
        <v>0</v>
      </c>
      <c r="B10" s="36" t="s">
        <v>6</v>
      </c>
      <c r="C10" s="36" t="s">
        <v>17</v>
      </c>
      <c r="D10" s="36" t="s">
        <v>1</v>
      </c>
      <c r="E10" s="36" t="s">
        <v>7</v>
      </c>
      <c r="F10" s="37" t="s">
        <v>4</v>
      </c>
      <c r="J10" s="36" t="s">
        <v>1</v>
      </c>
    </row>
    <row r="11" spans="1:10" s="18" customFormat="1" ht="30" customHeight="1" x14ac:dyDescent="0.25">
      <c r="A11" s="21">
        <v>1</v>
      </c>
      <c r="B11" s="22">
        <f>$C$7</f>
        <v>0</v>
      </c>
      <c r="C11" s="23" t="s">
        <v>21</v>
      </c>
      <c r="D11" s="57" t="s">
        <v>21</v>
      </c>
      <c r="E11" s="12">
        <f>$C$5</f>
        <v>0</v>
      </c>
      <c r="F11" s="29" t="s">
        <v>38</v>
      </c>
      <c r="G11" s="66" t="str">
        <f>IF(C11="-","",(IF(AND(C11&gt;=$I$7,C11&lt;=$J$7)," ","YARIŞAMAZ")))</f>
        <v/>
      </c>
      <c r="I11" s="61">
        <f>IF(COUNTIF($J$11:J11,J11)=1,MAX($I$10:I10)+1,"")</f>
        <v>1</v>
      </c>
      <c r="J11" s="60" t="str">
        <f t="shared" ref="J11:J20" si="0">D11</f>
        <v>-</v>
      </c>
    </row>
    <row r="12" spans="1:10" s="18" customFormat="1" ht="30" customHeight="1" x14ac:dyDescent="0.25">
      <c r="A12" s="13">
        <v>2</v>
      </c>
      <c r="B12" s="10">
        <f t="shared" ref="B12:B20" si="1">$C$7</f>
        <v>0</v>
      </c>
      <c r="C12" s="17" t="s">
        <v>21</v>
      </c>
      <c r="D12" s="54" t="s">
        <v>21</v>
      </c>
      <c r="E12" s="10">
        <f t="shared" ref="E12:E15" si="2">$C$5</f>
        <v>0</v>
      </c>
      <c r="F12" s="24" t="s">
        <v>22</v>
      </c>
      <c r="G12" s="66" t="str">
        <f t="shared" ref="G12:G20" si="3">IF(C12="-","",(IF(AND(C12&gt;=$I$7,C12&lt;=$J$7)," ","YARIŞAMAZ")))</f>
        <v/>
      </c>
      <c r="I12" s="61" t="str">
        <f>IF(COUNTIF($J$11:J12,J12)=1,MAX($I$10:I11)+1,"")</f>
        <v/>
      </c>
      <c r="J12" s="60" t="str">
        <f t="shared" si="0"/>
        <v>-</v>
      </c>
    </row>
    <row r="13" spans="1:10" s="18" customFormat="1" ht="30" customHeight="1" x14ac:dyDescent="0.25">
      <c r="A13" s="13">
        <v>3</v>
      </c>
      <c r="B13" s="10">
        <f t="shared" si="1"/>
        <v>0</v>
      </c>
      <c r="C13" s="17" t="s">
        <v>21</v>
      </c>
      <c r="D13" s="54" t="s">
        <v>21</v>
      </c>
      <c r="E13" s="10">
        <f t="shared" si="2"/>
        <v>0</v>
      </c>
      <c r="F13" s="38" t="s">
        <v>25</v>
      </c>
      <c r="G13" s="66" t="str">
        <f t="shared" si="3"/>
        <v/>
      </c>
      <c r="I13" s="61" t="str">
        <f>IF(COUNTIF($J$11:J13,J13)=1,MAX($I$10:I12)+1,"")</f>
        <v/>
      </c>
      <c r="J13" s="60" t="str">
        <f t="shared" si="0"/>
        <v>-</v>
      </c>
    </row>
    <row r="14" spans="1:10" s="18" customFormat="1" ht="30" customHeight="1" x14ac:dyDescent="0.25">
      <c r="A14" s="13">
        <v>4</v>
      </c>
      <c r="B14" s="10">
        <f t="shared" si="1"/>
        <v>0</v>
      </c>
      <c r="C14" s="17" t="s">
        <v>21</v>
      </c>
      <c r="D14" s="54" t="s">
        <v>21</v>
      </c>
      <c r="E14" s="10">
        <f t="shared" si="2"/>
        <v>0</v>
      </c>
      <c r="F14" s="38" t="s">
        <v>26</v>
      </c>
      <c r="G14" s="66" t="str">
        <f t="shared" si="3"/>
        <v/>
      </c>
      <c r="I14" s="61" t="str">
        <f>IF(COUNTIF($J$11:J14,J14)=1,MAX($I$10:I13)+1,"")</f>
        <v/>
      </c>
      <c r="J14" s="60" t="str">
        <f t="shared" si="0"/>
        <v>-</v>
      </c>
    </row>
    <row r="15" spans="1:10" s="18" customFormat="1" ht="30" customHeight="1" thickBot="1" x14ac:dyDescent="0.3">
      <c r="A15" s="13">
        <v>5</v>
      </c>
      <c r="B15" s="10">
        <f t="shared" si="1"/>
        <v>0</v>
      </c>
      <c r="C15" s="17" t="s">
        <v>21</v>
      </c>
      <c r="D15" s="54" t="s">
        <v>21</v>
      </c>
      <c r="E15" s="10">
        <f t="shared" si="2"/>
        <v>0</v>
      </c>
      <c r="F15" s="24" t="s">
        <v>39</v>
      </c>
      <c r="G15" s="66" t="str">
        <f t="shared" si="3"/>
        <v/>
      </c>
      <c r="I15" s="61" t="str">
        <f>IF(COUNTIF($J$11:J15,J15)=1,MAX($I$10:I14)+1,"")</f>
        <v/>
      </c>
      <c r="J15" s="60" t="str">
        <f t="shared" si="0"/>
        <v>-</v>
      </c>
    </row>
    <row r="16" spans="1:10" s="18" customFormat="1" ht="30" customHeight="1" x14ac:dyDescent="0.25">
      <c r="A16" s="11">
        <v>6</v>
      </c>
      <c r="B16" s="12">
        <f t="shared" si="1"/>
        <v>0</v>
      </c>
      <c r="C16" s="28" t="s">
        <v>21</v>
      </c>
      <c r="D16" s="53" t="s">
        <v>21</v>
      </c>
      <c r="E16" s="82">
        <f>$C$5</f>
        <v>0</v>
      </c>
      <c r="F16" s="85" t="s">
        <v>40</v>
      </c>
      <c r="G16" s="66" t="str">
        <f t="shared" si="3"/>
        <v/>
      </c>
      <c r="I16" s="61" t="str">
        <f>IF(COUNTIF($J$11:J16,J16)=1,MAX($I$10:I15)+1,"")</f>
        <v/>
      </c>
      <c r="J16" s="60" t="str">
        <f t="shared" si="0"/>
        <v>-</v>
      </c>
    </row>
    <row r="17" spans="1:10" s="18" customFormat="1" ht="30" customHeight="1" x14ac:dyDescent="0.25">
      <c r="A17" s="21">
        <v>7</v>
      </c>
      <c r="B17" s="10">
        <f t="shared" si="1"/>
        <v>0</v>
      </c>
      <c r="C17" s="23" t="s">
        <v>21</v>
      </c>
      <c r="D17" s="57" t="s">
        <v>21</v>
      </c>
      <c r="E17" s="83"/>
      <c r="F17" s="86"/>
      <c r="G17" s="66" t="str">
        <f t="shared" si="3"/>
        <v/>
      </c>
      <c r="I17" s="61" t="str">
        <f>IF(COUNTIF($J$11:J17,J17)=1,MAX($I$10:I16)+1,"")</f>
        <v/>
      </c>
      <c r="J17" s="60" t="str">
        <f t="shared" si="0"/>
        <v>-</v>
      </c>
    </row>
    <row r="18" spans="1:10" s="18" customFormat="1" ht="30" customHeight="1" x14ac:dyDescent="0.25">
      <c r="A18" s="13">
        <v>8</v>
      </c>
      <c r="B18" s="10">
        <f t="shared" si="1"/>
        <v>0</v>
      </c>
      <c r="C18" s="17" t="s">
        <v>21</v>
      </c>
      <c r="D18" s="54" t="s">
        <v>21</v>
      </c>
      <c r="E18" s="83"/>
      <c r="F18" s="86"/>
      <c r="G18" s="66" t="str">
        <f t="shared" si="3"/>
        <v/>
      </c>
      <c r="I18" s="61" t="str">
        <f>IF(COUNTIF($J$11:J18,J18)=1,MAX($I$10:I17)+1,"")</f>
        <v/>
      </c>
      <c r="J18" s="60" t="str">
        <f t="shared" si="0"/>
        <v>-</v>
      </c>
    </row>
    <row r="19" spans="1:10" s="18" customFormat="1" ht="30" customHeight="1" x14ac:dyDescent="0.25">
      <c r="A19" s="13">
        <v>9</v>
      </c>
      <c r="B19" s="10">
        <f t="shared" si="1"/>
        <v>0</v>
      </c>
      <c r="C19" s="17" t="s">
        <v>21</v>
      </c>
      <c r="D19" s="54" t="s">
        <v>21</v>
      </c>
      <c r="E19" s="83"/>
      <c r="F19" s="86"/>
      <c r="G19" s="66" t="str">
        <f t="shared" si="3"/>
        <v/>
      </c>
      <c r="I19" s="61" t="str">
        <f>IF(COUNTIF($J$11:J19,J19)=1,MAX($I$10:I18)+1,"")</f>
        <v/>
      </c>
      <c r="J19" s="60" t="str">
        <f t="shared" si="0"/>
        <v>-</v>
      </c>
    </row>
    <row r="20" spans="1:10" s="18" customFormat="1" ht="30" customHeight="1" thickBot="1" x14ac:dyDescent="0.3">
      <c r="A20" s="14">
        <v>10</v>
      </c>
      <c r="B20" s="15">
        <f t="shared" si="1"/>
        <v>0</v>
      </c>
      <c r="C20" s="25" t="s">
        <v>21</v>
      </c>
      <c r="D20" s="55" t="s">
        <v>21</v>
      </c>
      <c r="E20" s="84"/>
      <c r="F20" s="87"/>
      <c r="G20" s="66" t="str">
        <f t="shared" si="3"/>
        <v/>
      </c>
      <c r="I20" s="61" t="str">
        <f>IF(COUNTIF($J$11:J20,J20)=1,MAX($I$10:I19)+1,"")</f>
        <v/>
      </c>
      <c r="J20" s="60" t="str">
        <f t="shared" si="0"/>
        <v>-</v>
      </c>
    </row>
    <row r="21" spans="1:10" s="18" customFormat="1" ht="30" customHeight="1" thickBot="1" x14ac:dyDescent="0.3">
      <c r="A21" s="88" t="str">
        <f>'GENEL BİLGİ GİRİŞİ'!A9</f>
        <v>Yaş Kategorisi:</v>
      </c>
      <c r="B21" s="89"/>
      <c r="C21" s="89"/>
      <c r="D21" s="90" t="str">
        <f>'GENEL BİLGİ GİRİŞİ'!B9</f>
        <v>2011(Bir öğrenci sporcu olabilir) - 2012 - 2013 Doğumlular</v>
      </c>
      <c r="E21" s="90"/>
      <c r="F21" s="91"/>
      <c r="I21" s="62">
        <f>SUM(I11:I20)</f>
        <v>1</v>
      </c>
    </row>
    <row r="22" spans="1:10" ht="30" customHeight="1" thickBot="1" x14ac:dyDescent="0.35">
      <c r="A22" s="74" t="s">
        <v>18</v>
      </c>
      <c r="B22" s="74"/>
      <c r="C22" s="18"/>
      <c r="D22" s="18"/>
      <c r="E22" s="26" t="s">
        <v>20</v>
      </c>
      <c r="F22" s="27"/>
    </row>
    <row r="23" spans="1:10" ht="30" customHeight="1" x14ac:dyDescent="0.3">
      <c r="A23" s="101" t="s">
        <v>19</v>
      </c>
      <c r="B23" s="102"/>
      <c r="C23" s="103"/>
      <c r="D23" s="103"/>
      <c r="E23" s="33" t="s">
        <v>19</v>
      </c>
      <c r="F23" s="39"/>
    </row>
    <row r="24" spans="1:10" ht="30" customHeight="1" x14ac:dyDescent="0.3">
      <c r="A24" s="104" t="s">
        <v>9</v>
      </c>
      <c r="B24" s="105"/>
      <c r="C24" s="106"/>
      <c r="D24" s="106"/>
      <c r="E24" s="20" t="s">
        <v>9</v>
      </c>
      <c r="F24" s="40"/>
    </row>
    <row r="25" spans="1:10" ht="30" customHeight="1" thickBot="1" x14ac:dyDescent="0.35">
      <c r="A25" s="107" t="s">
        <v>10</v>
      </c>
      <c r="B25" s="108"/>
      <c r="C25" s="109"/>
      <c r="D25" s="109"/>
      <c r="E25" s="34" t="s">
        <v>10</v>
      </c>
      <c r="F25" s="41"/>
    </row>
  </sheetData>
  <sheetProtection algorithmName="SHA-512" hashValue="3R7V2t1WyI4rByjssnvFPDPj78pI5IDPd7slRRn3Dt5MHWwY6sTgFtoH0b0DrrmnOPQfFCK/+t3by/N26xZISQ==" saltValue="SfoCNdT4aNOpfxVy4ofK4w==" spinCount="100000" sheet="1" objects="1" scenarios="1"/>
  <mergeCells count="22">
    <mergeCell ref="A23:B23"/>
    <mergeCell ref="C23:D23"/>
    <mergeCell ref="A24:B24"/>
    <mergeCell ref="C24:D24"/>
    <mergeCell ref="A25:B25"/>
    <mergeCell ref="C25:D25"/>
    <mergeCell ref="A1:F1"/>
    <mergeCell ref="A5:B5"/>
    <mergeCell ref="A6:B6"/>
    <mergeCell ref="A2:F2"/>
    <mergeCell ref="A3:F3"/>
    <mergeCell ref="A9:F9"/>
    <mergeCell ref="A22:B22"/>
    <mergeCell ref="C6:D6"/>
    <mergeCell ref="C5:D5"/>
    <mergeCell ref="D7:F7"/>
    <mergeCell ref="A8:F8"/>
    <mergeCell ref="A7:B7"/>
    <mergeCell ref="E16:E20"/>
    <mergeCell ref="F16:F20"/>
    <mergeCell ref="A21:C21"/>
    <mergeCell ref="D21:F21"/>
  </mergeCells>
  <phoneticPr fontId="0" type="noConversion"/>
  <conditionalFormatting sqref="B11:B20">
    <cfRule type="cellIs" dxfId="7" priority="4" stopIfTrue="1" operator="equal">
      <formula>0</formula>
    </cfRule>
  </conditionalFormatting>
  <conditionalFormatting sqref="E11:E17">
    <cfRule type="cellIs" dxfId="6" priority="3" stopIfTrue="1" operator="equal">
      <formula>0</formula>
    </cfRule>
  </conditionalFormatting>
  <conditionalFormatting sqref="I11:I20">
    <cfRule type="cellIs" dxfId="5" priority="2" operator="greaterThan">
      <formula>6</formula>
    </cfRule>
  </conditionalFormatting>
  <conditionalFormatting sqref="I21">
    <cfRule type="cellIs" dxfId="4" priority="1" operator="greaterThan">
      <formula>21</formula>
    </cfRule>
  </conditionalFormatting>
  <printOptions horizontalCentered="1"/>
  <pageMargins left="0.19685039370078741" right="0.19685039370078741" top="1.1811023622047245" bottom="0.27559055118110237" header="0.31496062992125984" footer="0.15748031496062992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J25"/>
  <sheetViews>
    <sheetView view="pageBreakPreview" topLeftCell="A4" zoomScale="90" zoomScaleSheetLayoutView="90" workbookViewId="0">
      <selection activeCell="G12" sqref="G12"/>
    </sheetView>
  </sheetViews>
  <sheetFormatPr defaultColWidth="8.85546875" defaultRowHeight="16.5" x14ac:dyDescent="0.25"/>
  <cols>
    <col min="1" max="1" width="8.85546875" style="18"/>
    <col min="2" max="2" width="9.42578125" style="18" bestFit="1" customWidth="1"/>
    <col min="3" max="3" width="16.28515625" style="18" customWidth="1"/>
    <col min="4" max="4" width="36" style="18" customWidth="1"/>
    <col min="5" max="5" width="29.7109375" style="18" customWidth="1"/>
    <col min="6" max="6" width="30.7109375" style="19" customWidth="1"/>
    <col min="7" max="7" width="13.5703125" style="18" customWidth="1"/>
    <col min="8" max="8" width="8.85546875" style="18"/>
    <col min="9" max="9" width="12.28515625" style="18" customWidth="1"/>
    <col min="10" max="10" width="24.7109375" style="18" customWidth="1"/>
    <col min="11" max="16384" width="8.85546875" style="18"/>
  </cols>
  <sheetData>
    <row r="1" spans="1:10" ht="104.25" customHeight="1" x14ac:dyDescent="0.25">
      <c r="A1" s="110" t="str">
        <f>'GENEL BİLGİ GİRİŞİ'!$B$1</f>
        <v>MİLLİ EĞİTİM BAKANLIĞI</v>
      </c>
      <c r="B1" s="111"/>
      <c r="C1" s="111"/>
      <c r="D1" s="111"/>
      <c r="E1" s="111"/>
      <c r="F1" s="112"/>
    </row>
    <row r="2" spans="1:10" s="8" customFormat="1" ht="25.15" customHeight="1" x14ac:dyDescent="0.3">
      <c r="A2" s="95" t="str">
        <f>'GENEL BİLGİ GİRİŞİ'!$D$6</f>
        <v>2022-2023 ÖĞRETİM YILI</v>
      </c>
      <c r="B2" s="96"/>
      <c r="C2" s="96"/>
      <c r="D2" s="96"/>
      <c r="E2" s="96"/>
      <c r="F2" s="97"/>
    </row>
    <row r="3" spans="1:10" s="8" customFormat="1" ht="25.15" customHeight="1" x14ac:dyDescent="0.3">
      <c r="A3" s="98" t="str">
        <f>'GENEL BİLGİ GİRİŞİ'!$D$5</f>
        <v>KÜÇÜK ERKEK ŞAMPİYON MELEKLER ATLETİZM FİNAL MÜSABAKA LİSTESİ</v>
      </c>
      <c r="B3" s="99"/>
      <c r="C3" s="99"/>
      <c r="D3" s="99"/>
      <c r="E3" s="99"/>
      <c r="F3" s="100"/>
    </row>
    <row r="4" spans="1:10" s="8" customFormat="1" ht="11.45" customHeight="1" x14ac:dyDescent="0.3">
      <c r="A4" s="48"/>
      <c r="B4" s="49"/>
      <c r="C4" s="49"/>
      <c r="D4" s="49"/>
      <c r="E4" s="49"/>
      <c r="F4" s="50"/>
    </row>
    <row r="5" spans="1:10" ht="25.15" customHeight="1" x14ac:dyDescent="0.25">
      <c r="A5" s="116" t="s">
        <v>2</v>
      </c>
      <c r="B5" s="117"/>
      <c r="C5" s="76"/>
      <c r="D5" s="76"/>
      <c r="E5" s="47" t="s">
        <v>23</v>
      </c>
      <c r="F5" s="45" t="str">
        <f>'GENEL BİLGİ GİRİŞİ'!$B$8</f>
        <v>09-10 MAYIS 2023</v>
      </c>
    </row>
    <row r="6" spans="1:10" ht="25.15" customHeight="1" x14ac:dyDescent="0.25">
      <c r="A6" s="116" t="s">
        <v>3</v>
      </c>
      <c r="B6" s="117"/>
      <c r="C6" s="118" t="str">
        <f>'GENEL BİLGİ GİRİŞİ'!$B$5</f>
        <v>KÜÇÜK ERKEK</v>
      </c>
      <c r="D6" s="118"/>
      <c r="E6" s="47" t="s">
        <v>24</v>
      </c>
      <c r="F6" s="43" t="str">
        <f>'GENEL BİLGİ GİRİŞİ'!$B$7</f>
        <v>ATATÜRK STADYUMU</v>
      </c>
    </row>
    <row r="7" spans="1:10" ht="25.15" customHeight="1" x14ac:dyDescent="0.25">
      <c r="A7" s="81" t="s">
        <v>8</v>
      </c>
      <c r="B7" s="81"/>
      <c r="C7" s="16"/>
      <c r="D7" s="77"/>
      <c r="E7" s="78"/>
      <c r="F7" s="79"/>
      <c r="I7" s="65">
        <f>'GENEL BİLGİ GİRİŞİ'!B10</f>
        <v>40909</v>
      </c>
      <c r="J7" s="65">
        <f>'GENEL BİLGİ GİRİŞİ'!C10</f>
        <v>41639</v>
      </c>
    </row>
    <row r="8" spans="1:10" ht="75" customHeight="1" x14ac:dyDescent="0.25">
      <c r="A8" s="80" t="s">
        <v>43</v>
      </c>
      <c r="B8" s="80"/>
      <c r="C8" s="80"/>
      <c r="D8" s="80"/>
      <c r="E8" s="80"/>
      <c r="F8" s="80"/>
    </row>
    <row r="9" spans="1:10" ht="28.5" customHeight="1" thickBot="1" x14ac:dyDescent="0.3">
      <c r="A9" s="113" t="s">
        <v>5</v>
      </c>
      <c r="B9" s="114"/>
      <c r="C9" s="114"/>
      <c r="D9" s="114"/>
      <c r="E9" s="114"/>
      <c r="F9" s="115"/>
    </row>
    <row r="10" spans="1:10" ht="48" customHeight="1" thickBot="1" x14ac:dyDescent="0.35">
      <c r="A10" s="30" t="s">
        <v>0</v>
      </c>
      <c r="B10" s="31" t="s">
        <v>6</v>
      </c>
      <c r="C10" s="31" t="s">
        <v>17</v>
      </c>
      <c r="D10" s="56" t="s">
        <v>1</v>
      </c>
      <c r="E10" s="31" t="s">
        <v>7</v>
      </c>
      <c r="F10" s="32" t="s">
        <v>4</v>
      </c>
      <c r="I10" s="8"/>
      <c r="J10" s="36" t="s">
        <v>1</v>
      </c>
    </row>
    <row r="11" spans="1:10" ht="30" customHeight="1" x14ac:dyDescent="0.25">
      <c r="A11" s="21">
        <v>1</v>
      </c>
      <c r="B11" s="22">
        <f>$C$7</f>
        <v>0</v>
      </c>
      <c r="C11" s="23" t="s">
        <v>21</v>
      </c>
      <c r="D11" s="57" t="s">
        <v>21</v>
      </c>
      <c r="E11" s="12">
        <f>$C$5</f>
        <v>0</v>
      </c>
      <c r="F11" s="29" t="s">
        <v>38</v>
      </c>
      <c r="G11" s="66" t="str">
        <f>IF(C11="-","",(IF(AND(C11&gt;=$I$7,C11&lt;=$J$7)," ","YARIŞAMAZ")))</f>
        <v/>
      </c>
      <c r="I11" s="61">
        <f>IF(COUNTIF($J$11:J11,J11)=1,MAX($I$10:I10)+1,"")</f>
        <v>1</v>
      </c>
      <c r="J11" s="60" t="str">
        <f>D11</f>
        <v>-</v>
      </c>
    </row>
    <row r="12" spans="1:10" ht="30" customHeight="1" x14ac:dyDescent="0.25">
      <c r="A12" s="13">
        <v>2</v>
      </c>
      <c r="B12" s="10">
        <f t="shared" ref="B12:B20" si="0">$C$7</f>
        <v>0</v>
      </c>
      <c r="C12" s="17" t="s">
        <v>21</v>
      </c>
      <c r="D12" s="54" t="s">
        <v>21</v>
      </c>
      <c r="E12" s="10">
        <f t="shared" ref="E12:E15" si="1">$C$5</f>
        <v>0</v>
      </c>
      <c r="F12" s="24" t="s">
        <v>41</v>
      </c>
      <c r="G12" s="66" t="str">
        <f t="shared" ref="G12:G20" si="2">IF(C12="-","",(IF(AND(C12&gt;=$I$7,C12&lt;=$J$7)," ","YARIŞAMAZ")))</f>
        <v/>
      </c>
      <c r="I12" s="61" t="str">
        <f>IF(COUNTIF($J$11:J12,J12)=1,MAX($I$10:I11)+1,"")</f>
        <v/>
      </c>
      <c r="J12" s="60" t="str">
        <f t="shared" ref="J12:J20" si="3">D12</f>
        <v>-</v>
      </c>
    </row>
    <row r="13" spans="1:10" ht="30" customHeight="1" x14ac:dyDescent="0.25">
      <c r="A13" s="13">
        <v>3</v>
      </c>
      <c r="B13" s="10">
        <f t="shared" si="0"/>
        <v>0</v>
      </c>
      <c r="C13" s="17" t="s">
        <v>21</v>
      </c>
      <c r="D13" s="54" t="s">
        <v>21</v>
      </c>
      <c r="E13" s="10">
        <f t="shared" si="1"/>
        <v>0</v>
      </c>
      <c r="F13" s="38" t="s">
        <v>25</v>
      </c>
      <c r="G13" s="66" t="str">
        <f t="shared" si="2"/>
        <v/>
      </c>
      <c r="I13" s="61" t="str">
        <f>IF(COUNTIF($J$11:J13,J13)=1,MAX($I$10:I12)+1,"")</f>
        <v/>
      </c>
      <c r="J13" s="60" t="str">
        <f t="shared" si="3"/>
        <v>-</v>
      </c>
    </row>
    <row r="14" spans="1:10" ht="30" customHeight="1" x14ac:dyDescent="0.25">
      <c r="A14" s="13">
        <v>4</v>
      </c>
      <c r="B14" s="10">
        <f t="shared" si="0"/>
        <v>0</v>
      </c>
      <c r="C14" s="17" t="s">
        <v>21</v>
      </c>
      <c r="D14" s="54" t="s">
        <v>21</v>
      </c>
      <c r="E14" s="10">
        <f t="shared" si="1"/>
        <v>0</v>
      </c>
      <c r="F14" s="38" t="s">
        <v>26</v>
      </c>
      <c r="G14" s="66" t="str">
        <f t="shared" si="2"/>
        <v/>
      </c>
      <c r="I14" s="61" t="str">
        <f>IF(COUNTIF($J$11:J14,J14)=1,MAX($I$10:I13)+1,"")</f>
        <v/>
      </c>
      <c r="J14" s="60" t="str">
        <f t="shared" si="3"/>
        <v>-</v>
      </c>
    </row>
    <row r="15" spans="1:10" ht="30" customHeight="1" thickBot="1" x14ac:dyDescent="0.3">
      <c r="A15" s="13">
        <v>5</v>
      </c>
      <c r="B15" s="10">
        <f t="shared" si="0"/>
        <v>0</v>
      </c>
      <c r="C15" s="17" t="s">
        <v>21</v>
      </c>
      <c r="D15" s="54" t="s">
        <v>21</v>
      </c>
      <c r="E15" s="10">
        <f t="shared" si="1"/>
        <v>0</v>
      </c>
      <c r="F15" s="24" t="s">
        <v>39</v>
      </c>
      <c r="G15" s="66" t="str">
        <f t="shared" si="2"/>
        <v/>
      </c>
      <c r="I15" s="61" t="str">
        <f>IF(COUNTIF($J$11:J15,J15)=1,MAX($I$10:I14)+1,"")</f>
        <v/>
      </c>
      <c r="J15" s="60" t="str">
        <f t="shared" si="3"/>
        <v>-</v>
      </c>
    </row>
    <row r="16" spans="1:10" ht="30" customHeight="1" x14ac:dyDescent="0.25">
      <c r="A16" s="11">
        <v>6</v>
      </c>
      <c r="B16" s="12">
        <f t="shared" si="0"/>
        <v>0</v>
      </c>
      <c r="C16" s="28" t="s">
        <v>21</v>
      </c>
      <c r="D16" s="53" t="s">
        <v>21</v>
      </c>
      <c r="E16" s="82">
        <f>$C$5</f>
        <v>0</v>
      </c>
      <c r="F16" s="85" t="s">
        <v>40</v>
      </c>
      <c r="G16" s="66" t="str">
        <f t="shared" si="2"/>
        <v/>
      </c>
      <c r="I16" s="61" t="str">
        <f>IF(COUNTIF($J$11:J16,J16)=1,MAX($I$10:I15)+1,"")</f>
        <v/>
      </c>
      <c r="J16" s="60" t="str">
        <f t="shared" si="3"/>
        <v>-</v>
      </c>
    </row>
    <row r="17" spans="1:10" ht="30" customHeight="1" x14ac:dyDescent="0.25">
      <c r="A17" s="21">
        <v>7</v>
      </c>
      <c r="B17" s="10">
        <f t="shared" si="0"/>
        <v>0</v>
      </c>
      <c r="C17" s="17" t="s">
        <v>21</v>
      </c>
      <c r="D17" s="54" t="s">
        <v>21</v>
      </c>
      <c r="E17" s="83"/>
      <c r="F17" s="86"/>
      <c r="G17" s="66" t="str">
        <f t="shared" si="2"/>
        <v/>
      </c>
      <c r="I17" s="61" t="str">
        <f>IF(COUNTIF($J$11:J17,J17)=1,MAX($I$10:I16)+1,"")</f>
        <v/>
      </c>
      <c r="J17" s="60" t="str">
        <f t="shared" si="3"/>
        <v>-</v>
      </c>
    </row>
    <row r="18" spans="1:10" ht="30" customHeight="1" x14ac:dyDescent="0.25">
      <c r="A18" s="13">
        <v>8</v>
      </c>
      <c r="B18" s="10">
        <f t="shared" si="0"/>
        <v>0</v>
      </c>
      <c r="C18" s="17" t="s">
        <v>21</v>
      </c>
      <c r="D18" s="54" t="s">
        <v>21</v>
      </c>
      <c r="E18" s="83"/>
      <c r="F18" s="86"/>
      <c r="G18" s="66" t="str">
        <f t="shared" si="2"/>
        <v/>
      </c>
      <c r="I18" s="61" t="str">
        <f>IF(COUNTIF($J$11:J18,J18)=1,MAX($I$10:I17)+1,"")</f>
        <v/>
      </c>
      <c r="J18" s="60" t="str">
        <f t="shared" si="3"/>
        <v>-</v>
      </c>
    </row>
    <row r="19" spans="1:10" ht="30" customHeight="1" x14ac:dyDescent="0.25">
      <c r="A19" s="13">
        <v>9</v>
      </c>
      <c r="B19" s="10">
        <f t="shared" si="0"/>
        <v>0</v>
      </c>
      <c r="C19" s="17" t="s">
        <v>21</v>
      </c>
      <c r="D19" s="54" t="s">
        <v>21</v>
      </c>
      <c r="E19" s="83"/>
      <c r="F19" s="86"/>
      <c r="G19" s="66" t="str">
        <f t="shared" si="2"/>
        <v/>
      </c>
      <c r="I19" s="61" t="str">
        <f>IF(COUNTIF($J$11:J19,J19)=1,MAX($I$10:I18)+1,"")</f>
        <v/>
      </c>
      <c r="J19" s="60" t="str">
        <f t="shared" si="3"/>
        <v>-</v>
      </c>
    </row>
    <row r="20" spans="1:10" ht="30" customHeight="1" thickBot="1" x14ac:dyDescent="0.3">
      <c r="A20" s="14">
        <v>10</v>
      </c>
      <c r="B20" s="15">
        <f t="shared" si="0"/>
        <v>0</v>
      </c>
      <c r="C20" s="25" t="s">
        <v>21</v>
      </c>
      <c r="D20" s="55" t="s">
        <v>21</v>
      </c>
      <c r="E20" s="84"/>
      <c r="F20" s="87"/>
      <c r="G20" s="66" t="str">
        <f t="shared" si="2"/>
        <v/>
      </c>
      <c r="I20" s="61" t="str">
        <f>IF(COUNTIF($J$11:J20,J20)=1,MAX($I$10:I19)+1,"")</f>
        <v/>
      </c>
      <c r="J20" s="60" t="str">
        <f t="shared" si="3"/>
        <v>-</v>
      </c>
    </row>
    <row r="21" spans="1:10" ht="30" customHeight="1" thickBot="1" x14ac:dyDescent="0.3">
      <c r="A21" s="88" t="str">
        <f>'GENEL BİLGİ GİRİŞİ'!A9</f>
        <v>Yaş Kategorisi:</v>
      </c>
      <c r="B21" s="89"/>
      <c r="C21" s="89"/>
      <c r="D21" s="90" t="str">
        <f>'GENEL BİLGİ GİRİŞİ'!B9</f>
        <v>2011(Bir öğrenci sporcu olabilir) - 2012 - 2013 Doğumlular</v>
      </c>
      <c r="E21" s="90"/>
      <c r="F21" s="91"/>
      <c r="I21" s="62">
        <f>SUM(I11:I20)</f>
        <v>1</v>
      </c>
    </row>
    <row r="22" spans="1:10" ht="30" customHeight="1" thickBot="1" x14ac:dyDescent="0.3">
      <c r="A22" s="74" t="s">
        <v>18</v>
      </c>
      <c r="B22" s="74"/>
      <c r="E22" s="26" t="s">
        <v>20</v>
      </c>
      <c r="F22" s="27"/>
    </row>
    <row r="23" spans="1:10" ht="30" customHeight="1" x14ac:dyDescent="0.25">
      <c r="A23" s="101" t="s">
        <v>19</v>
      </c>
      <c r="B23" s="102"/>
      <c r="C23" s="103"/>
      <c r="D23" s="103"/>
      <c r="E23" s="33" t="s">
        <v>19</v>
      </c>
      <c r="F23" s="39"/>
    </row>
    <row r="24" spans="1:10" ht="30" customHeight="1" x14ac:dyDescent="0.25">
      <c r="A24" s="104" t="s">
        <v>9</v>
      </c>
      <c r="B24" s="105"/>
      <c r="C24" s="106"/>
      <c r="D24" s="106"/>
      <c r="E24" s="20" t="s">
        <v>9</v>
      </c>
      <c r="F24" s="40"/>
    </row>
    <row r="25" spans="1:10" ht="30" customHeight="1" thickBot="1" x14ac:dyDescent="0.3">
      <c r="A25" s="107" t="s">
        <v>10</v>
      </c>
      <c r="B25" s="108"/>
      <c r="C25" s="109"/>
      <c r="D25" s="109"/>
      <c r="E25" s="34" t="s">
        <v>10</v>
      </c>
      <c r="F25" s="41"/>
    </row>
  </sheetData>
  <sheetProtection algorithmName="SHA-512" hashValue="XWOVTDwVZ7DatFoVO+Fb2Fj0hy8T+o8SjPEUnLDbC2yo0jhG93bWO5CJemVlrLHv7y/0X0GCQLQuBz10frPtlA==" saltValue="ziCsj16cjBYFodK6jMNaZw==" spinCount="100000" sheet="1" objects="1" scenarios="1"/>
  <mergeCells count="22">
    <mergeCell ref="E16:E20"/>
    <mergeCell ref="F16:F20"/>
    <mergeCell ref="C25:D25"/>
    <mergeCell ref="A23:B23"/>
    <mergeCell ref="A24:B24"/>
    <mergeCell ref="A25:B25"/>
    <mergeCell ref="A22:B22"/>
    <mergeCell ref="C23:D23"/>
    <mergeCell ref="C24:D24"/>
    <mergeCell ref="A21:C21"/>
    <mergeCell ref="D21:F21"/>
    <mergeCell ref="A1:F1"/>
    <mergeCell ref="A9:F9"/>
    <mergeCell ref="A5:B5"/>
    <mergeCell ref="A6:B6"/>
    <mergeCell ref="A7:B7"/>
    <mergeCell ref="D7:F7"/>
    <mergeCell ref="C6:D6"/>
    <mergeCell ref="C5:D5"/>
    <mergeCell ref="A2:F2"/>
    <mergeCell ref="A3:F3"/>
    <mergeCell ref="A8:F8"/>
  </mergeCells>
  <phoneticPr fontId="0" type="noConversion"/>
  <conditionalFormatting sqref="B11:B20">
    <cfRule type="cellIs" dxfId="3" priority="5" stopIfTrue="1" operator="equal">
      <formula>0</formula>
    </cfRule>
  </conditionalFormatting>
  <conditionalFormatting sqref="E11:E17">
    <cfRule type="cellIs" dxfId="2" priority="3" stopIfTrue="1" operator="equal">
      <formula>0</formula>
    </cfRule>
  </conditionalFormatting>
  <conditionalFormatting sqref="I11:I20">
    <cfRule type="cellIs" dxfId="1" priority="2" operator="greaterThan">
      <formula>6</formula>
    </cfRule>
  </conditionalFormatting>
  <conditionalFormatting sqref="I21">
    <cfRule type="cellIs" dxfId="0" priority="1" operator="greaterThan">
      <formula>21</formula>
    </cfRule>
  </conditionalFormatting>
  <printOptions horizontalCentered="1"/>
  <pageMargins left="0.19685039370078741" right="0.19685039370078741" top="1.1811023622047245" bottom="0.27559055118110237" header="0.31496062992125984" footer="0.15748031496062992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GENEL BİLGİ GİRİŞİ</vt:lpstr>
      <vt:lpstr>KÜÇÜK KIZ TAKIM KAYIT</vt:lpstr>
      <vt:lpstr>KÜÇÜK ERKEK TAKIM KAYIT</vt:lpstr>
      <vt:lpstr>'KÜÇÜK ERKEK TAKIM KAYIT'!Print_Area</vt:lpstr>
      <vt:lpstr>'KÜÇÜK KIZ TAKIM KAYIT'!Print_Area</vt:lpstr>
    </vt:vector>
  </TitlesOfParts>
  <Company>M.H.K.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MEB</cp:lastModifiedBy>
  <cp:lastPrinted>2022-12-22T10:06:54Z</cp:lastPrinted>
  <dcterms:created xsi:type="dcterms:W3CDTF">2012-02-25T04:25:03Z</dcterms:created>
  <dcterms:modified xsi:type="dcterms:W3CDTF">2023-05-03T07:50:20Z</dcterms:modified>
</cp:coreProperties>
</file>