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05" yWindow="-105" windowWidth="20730" windowHeight="11760" tabRatio="923"/>
  </bookViews>
  <sheets>
    <sheet name="yarışma bilgileri" sheetId="83" r:id="rId1"/>
    <sheet name="genel bilgi girişi" sheetId="4" state="hidden" r:id="rId2"/>
    <sheet name="yarışmaya katılan okullar" sheetId="7" state="hidden" r:id="rId3"/>
    <sheet name="toplam puan tablosu" sheetId="60" r:id="rId4"/>
    <sheet name="toplam puan sonuçları" sheetId="78" r:id="rId5"/>
    <sheet name="yarışmalara göre dereceler" sheetId="82" r:id="rId6"/>
  </sheets>
  <externalReferences>
    <externalReference r:id="rId7"/>
  </externalReferences>
  <definedNames>
    <definedName name="_xlnm.Print_Area" localSheetId="4">'toplam puan sonuçları'!$A$1:$E$41</definedName>
    <definedName name="_xlnm.Print_Area" localSheetId="3">'toplam puan tablosu'!$A$1:$AJ$31</definedName>
    <definedName name="_xlnm.Print_Area" localSheetId="5">'yarışmalara göre dereceler'!$A$1:$G$109</definedName>
    <definedName name="_xlnm.Print_Area" localSheetId="2">'yarışmaya katılan okullar'!$A$1:$C$43</definedName>
  </definedNames>
  <calcPr calcId="125725"/>
</workbook>
</file>

<file path=xl/calcChain.xml><?xml version="1.0" encoding="utf-8"?>
<calcChain xmlns="http://schemas.openxmlformats.org/spreadsheetml/2006/main">
  <c r="D31" i="60"/>
  <c r="E31" s="1"/>
  <c r="F31"/>
  <c r="G31"/>
  <c r="H31"/>
  <c r="I31" s="1"/>
  <c r="J31"/>
  <c r="K31"/>
  <c r="L31"/>
  <c r="M31" s="1"/>
  <c r="N31"/>
  <c r="O31" s="1"/>
  <c r="P31"/>
  <c r="Q31" s="1"/>
  <c r="S31"/>
  <c r="T31" s="1"/>
  <c r="U31"/>
  <c r="V31" s="1"/>
  <c r="W31"/>
  <c r="X31" s="1"/>
  <c r="Y31"/>
  <c r="Z31"/>
  <c r="AA31"/>
  <c r="AB31" s="1"/>
  <c r="AC31"/>
  <c r="AD31" s="1"/>
  <c r="AE31"/>
  <c r="AF31" s="1"/>
  <c r="AG31"/>
  <c r="AH31"/>
  <c r="R31" l="1"/>
  <c r="G109" i="82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C104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C97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C90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C83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C76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C69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C62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C55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C48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C41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C34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C27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C20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C13"/>
  <c r="G11"/>
  <c r="F11"/>
  <c r="E11"/>
  <c r="D11"/>
  <c r="C11"/>
  <c r="B11"/>
  <c r="G10"/>
  <c r="F10"/>
  <c r="E10"/>
  <c r="D10"/>
  <c r="C10"/>
  <c r="B10"/>
  <c r="G9"/>
  <c r="F9"/>
  <c r="E9"/>
  <c r="D9"/>
  <c r="C9"/>
  <c r="B9"/>
  <c r="E6"/>
  <c r="C6"/>
  <c r="E5"/>
  <c r="C5"/>
  <c r="A3"/>
  <c r="A2"/>
  <c r="A1"/>
  <c r="E40" i="78"/>
  <c r="C40"/>
  <c r="B40"/>
  <c r="E39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C9"/>
  <c r="B9"/>
  <c r="E6"/>
  <c r="E5"/>
  <c r="C5"/>
  <c r="A3"/>
  <c r="A2"/>
  <c r="A1"/>
  <c r="AG40" i="60"/>
  <c r="AH40" s="1"/>
  <c r="AE40"/>
  <c r="AF40" s="1"/>
  <c r="AC40"/>
  <c r="AD40" s="1"/>
  <c r="AA40"/>
  <c r="AB40" s="1"/>
  <c r="Y40"/>
  <c r="Z40" s="1"/>
  <c r="W40"/>
  <c r="X40" s="1"/>
  <c r="U40"/>
  <c r="V40" s="1"/>
  <c r="S40"/>
  <c r="T40" s="1"/>
  <c r="P40"/>
  <c r="Q40" s="1"/>
  <c r="N40"/>
  <c r="O40" s="1"/>
  <c r="L40"/>
  <c r="M40" s="1"/>
  <c r="J40"/>
  <c r="K40" s="1"/>
  <c r="H40"/>
  <c r="I40" s="1"/>
  <c r="F40"/>
  <c r="G40" s="1"/>
  <c r="D40"/>
  <c r="E40" s="1"/>
  <c r="C40"/>
  <c r="B40"/>
  <c r="AG39"/>
  <c r="AH39" s="1"/>
  <c r="AE39"/>
  <c r="AF39" s="1"/>
  <c r="AC39"/>
  <c r="AD39" s="1"/>
  <c r="AA39"/>
  <c r="AB39" s="1"/>
  <c r="Y39"/>
  <c r="Z39" s="1"/>
  <c r="W39"/>
  <c r="X39" s="1"/>
  <c r="U39"/>
  <c r="V39" s="1"/>
  <c r="S39"/>
  <c r="T39" s="1"/>
  <c r="P39"/>
  <c r="Q39" s="1"/>
  <c r="N39"/>
  <c r="O39" s="1"/>
  <c r="L39"/>
  <c r="M39" s="1"/>
  <c r="J39"/>
  <c r="K39" s="1"/>
  <c r="H39"/>
  <c r="I39" s="1"/>
  <c r="F39"/>
  <c r="G39" s="1"/>
  <c r="D39"/>
  <c r="E39" s="1"/>
  <c r="C39"/>
  <c r="B39"/>
  <c r="AG38"/>
  <c r="AH38" s="1"/>
  <c r="AE38"/>
  <c r="AF38" s="1"/>
  <c r="AC38"/>
  <c r="AD38" s="1"/>
  <c r="AA38"/>
  <c r="AB38" s="1"/>
  <c r="Y38"/>
  <c r="Z38" s="1"/>
  <c r="W38"/>
  <c r="X38" s="1"/>
  <c r="U38"/>
  <c r="V38" s="1"/>
  <c r="S38"/>
  <c r="T38" s="1"/>
  <c r="P38"/>
  <c r="Q38" s="1"/>
  <c r="N38"/>
  <c r="O38" s="1"/>
  <c r="L38"/>
  <c r="M38" s="1"/>
  <c r="J38"/>
  <c r="K38" s="1"/>
  <c r="H38"/>
  <c r="I38" s="1"/>
  <c r="F38"/>
  <c r="G38" s="1"/>
  <c r="D38"/>
  <c r="E38" s="1"/>
  <c r="C38"/>
  <c r="B38"/>
  <c r="AG37"/>
  <c r="AH37" s="1"/>
  <c r="AE37"/>
  <c r="AF37" s="1"/>
  <c r="AC37"/>
  <c r="AD37" s="1"/>
  <c r="AA37"/>
  <c r="AB37" s="1"/>
  <c r="Y37"/>
  <c r="Z37" s="1"/>
  <c r="W37"/>
  <c r="X37" s="1"/>
  <c r="U37"/>
  <c r="V37" s="1"/>
  <c r="S37"/>
  <c r="T37" s="1"/>
  <c r="P37"/>
  <c r="Q37" s="1"/>
  <c r="N37"/>
  <c r="O37" s="1"/>
  <c r="L37"/>
  <c r="M37" s="1"/>
  <c r="J37"/>
  <c r="K37" s="1"/>
  <c r="H37"/>
  <c r="I37" s="1"/>
  <c r="F37"/>
  <c r="G37" s="1"/>
  <c r="D37"/>
  <c r="E37" s="1"/>
  <c r="C37"/>
  <c r="B37"/>
  <c r="AG36"/>
  <c r="AH36" s="1"/>
  <c r="AE36"/>
  <c r="AF36" s="1"/>
  <c r="AC36"/>
  <c r="AD36" s="1"/>
  <c r="AA36"/>
  <c r="AB36" s="1"/>
  <c r="Y36"/>
  <c r="Z36" s="1"/>
  <c r="W36"/>
  <c r="X36" s="1"/>
  <c r="U36"/>
  <c r="V36" s="1"/>
  <c r="S36"/>
  <c r="T36" s="1"/>
  <c r="P36"/>
  <c r="Q36" s="1"/>
  <c r="N36"/>
  <c r="O36" s="1"/>
  <c r="L36"/>
  <c r="M36" s="1"/>
  <c r="J36"/>
  <c r="K36" s="1"/>
  <c r="H36"/>
  <c r="I36" s="1"/>
  <c r="F36"/>
  <c r="G36" s="1"/>
  <c r="D36"/>
  <c r="E36" s="1"/>
  <c r="C36"/>
  <c r="B36"/>
  <c r="AG35"/>
  <c r="AH35" s="1"/>
  <c r="AE35"/>
  <c r="AF35" s="1"/>
  <c r="AC35"/>
  <c r="AD35" s="1"/>
  <c r="AA35"/>
  <c r="AB35" s="1"/>
  <c r="Y35"/>
  <c r="Z35" s="1"/>
  <c r="W35"/>
  <c r="X35" s="1"/>
  <c r="U35"/>
  <c r="V35" s="1"/>
  <c r="S35"/>
  <c r="T35" s="1"/>
  <c r="P35"/>
  <c r="Q35" s="1"/>
  <c r="N35"/>
  <c r="O35" s="1"/>
  <c r="L35"/>
  <c r="M35" s="1"/>
  <c r="J35"/>
  <c r="K35" s="1"/>
  <c r="H35"/>
  <c r="I35" s="1"/>
  <c r="F35"/>
  <c r="G35" s="1"/>
  <c r="D35"/>
  <c r="E35" s="1"/>
  <c r="C35"/>
  <c r="B35"/>
  <c r="AG34"/>
  <c r="AH34" s="1"/>
  <c r="AE34"/>
  <c r="AF34" s="1"/>
  <c r="AC34"/>
  <c r="AD34" s="1"/>
  <c r="AA34"/>
  <c r="AB34" s="1"/>
  <c r="Y34"/>
  <c r="Z34" s="1"/>
  <c r="W34"/>
  <c r="X34" s="1"/>
  <c r="U34"/>
  <c r="V34" s="1"/>
  <c r="S34"/>
  <c r="T34" s="1"/>
  <c r="P34"/>
  <c r="Q34" s="1"/>
  <c r="N34"/>
  <c r="O34" s="1"/>
  <c r="L34"/>
  <c r="M34" s="1"/>
  <c r="J34"/>
  <c r="K34" s="1"/>
  <c r="H34"/>
  <c r="I34" s="1"/>
  <c r="F34"/>
  <c r="G34" s="1"/>
  <c r="D34"/>
  <c r="E34" s="1"/>
  <c r="C34"/>
  <c r="B34"/>
  <c r="AG33"/>
  <c r="AH33" s="1"/>
  <c r="AE33"/>
  <c r="AF33" s="1"/>
  <c r="AC33"/>
  <c r="AD33" s="1"/>
  <c r="AA33"/>
  <c r="AB33" s="1"/>
  <c r="Y33"/>
  <c r="Z33" s="1"/>
  <c r="W33"/>
  <c r="X33" s="1"/>
  <c r="U33"/>
  <c r="V33" s="1"/>
  <c r="S33"/>
  <c r="T33" s="1"/>
  <c r="P33"/>
  <c r="Q33" s="1"/>
  <c r="N33"/>
  <c r="O33" s="1"/>
  <c r="L33"/>
  <c r="M33" s="1"/>
  <c r="J33"/>
  <c r="K33" s="1"/>
  <c r="H33"/>
  <c r="I33" s="1"/>
  <c r="F33"/>
  <c r="G33" s="1"/>
  <c r="D33"/>
  <c r="E33" s="1"/>
  <c r="C33"/>
  <c r="B33"/>
  <c r="AG32"/>
  <c r="AH32" s="1"/>
  <c r="AE32"/>
  <c r="AF32" s="1"/>
  <c r="AC32"/>
  <c r="AD32" s="1"/>
  <c r="AA32"/>
  <c r="AB32" s="1"/>
  <c r="Y32"/>
  <c r="Z32" s="1"/>
  <c r="W32"/>
  <c r="X32" s="1"/>
  <c r="U32"/>
  <c r="V32" s="1"/>
  <c r="S32"/>
  <c r="T32" s="1"/>
  <c r="P32"/>
  <c r="Q32" s="1"/>
  <c r="N32"/>
  <c r="O32" s="1"/>
  <c r="L32"/>
  <c r="M32" s="1"/>
  <c r="J32"/>
  <c r="K32" s="1"/>
  <c r="H32"/>
  <c r="I32" s="1"/>
  <c r="F32"/>
  <c r="G32" s="1"/>
  <c r="D32"/>
  <c r="E32" s="1"/>
  <c r="C32"/>
  <c r="B32"/>
  <c r="C31"/>
  <c r="B31"/>
  <c r="AG30"/>
  <c r="AH30" s="1"/>
  <c r="AE30"/>
  <c r="AF30" s="1"/>
  <c r="AC30"/>
  <c r="AD30" s="1"/>
  <c r="AA30"/>
  <c r="AB30" s="1"/>
  <c r="Y30"/>
  <c r="Z30" s="1"/>
  <c r="W30"/>
  <c r="X30" s="1"/>
  <c r="U30"/>
  <c r="V30" s="1"/>
  <c r="S30"/>
  <c r="T30" s="1"/>
  <c r="P30"/>
  <c r="Q30" s="1"/>
  <c r="N30"/>
  <c r="O30" s="1"/>
  <c r="L30"/>
  <c r="M30" s="1"/>
  <c r="J30"/>
  <c r="K30" s="1"/>
  <c r="H30"/>
  <c r="I30" s="1"/>
  <c r="F30"/>
  <c r="G30" s="1"/>
  <c r="D30"/>
  <c r="E30" s="1"/>
  <c r="C30"/>
  <c r="B30"/>
  <c r="AG29"/>
  <c r="AH29" s="1"/>
  <c r="AE29"/>
  <c r="AF29" s="1"/>
  <c r="AC29"/>
  <c r="AD29" s="1"/>
  <c r="AA29"/>
  <c r="AB29" s="1"/>
  <c r="Y29"/>
  <c r="Z29" s="1"/>
  <c r="W29"/>
  <c r="X29" s="1"/>
  <c r="U29"/>
  <c r="V29" s="1"/>
  <c r="S29"/>
  <c r="T29" s="1"/>
  <c r="P29"/>
  <c r="Q29" s="1"/>
  <c r="N29"/>
  <c r="O29" s="1"/>
  <c r="L29"/>
  <c r="M29" s="1"/>
  <c r="J29"/>
  <c r="K29" s="1"/>
  <c r="H29"/>
  <c r="I29" s="1"/>
  <c r="F29"/>
  <c r="G29" s="1"/>
  <c r="D29"/>
  <c r="E29" s="1"/>
  <c r="C29"/>
  <c r="B29"/>
  <c r="AG28"/>
  <c r="AH28" s="1"/>
  <c r="AE28"/>
  <c r="AF28" s="1"/>
  <c r="AC28"/>
  <c r="AD28" s="1"/>
  <c r="AA28"/>
  <c r="AB28" s="1"/>
  <c r="Y28"/>
  <c r="Z28" s="1"/>
  <c r="W28"/>
  <c r="X28" s="1"/>
  <c r="U28"/>
  <c r="V28" s="1"/>
  <c r="S28"/>
  <c r="T28" s="1"/>
  <c r="P28"/>
  <c r="Q28" s="1"/>
  <c r="N28"/>
  <c r="O28" s="1"/>
  <c r="L28"/>
  <c r="M28" s="1"/>
  <c r="J28"/>
  <c r="K28" s="1"/>
  <c r="H28"/>
  <c r="I28" s="1"/>
  <c r="F28"/>
  <c r="G28" s="1"/>
  <c r="D28"/>
  <c r="E28" s="1"/>
  <c r="C28"/>
  <c r="B28"/>
  <c r="AG27"/>
  <c r="AH27" s="1"/>
  <c r="AE27"/>
  <c r="AF27" s="1"/>
  <c r="AC27"/>
  <c r="AD27" s="1"/>
  <c r="AA27"/>
  <c r="AB27" s="1"/>
  <c r="Y27"/>
  <c r="Z27" s="1"/>
  <c r="W27"/>
  <c r="X27" s="1"/>
  <c r="U27"/>
  <c r="V27" s="1"/>
  <c r="S27"/>
  <c r="T27" s="1"/>
  <c r="P27"/>
  <c r="Q27" s="1"/>
  <c r="N27"/>
  <c r="O27" s="1"/>
  <c r="L27"/>
  <c r="M27" s="1"/>
  <c r="J27"/>
  <c r="K27" s="1"/>
  <c r="H27"/>
  <c r="I27" s="1"/>
  <c r="F27"/>
  <c r="G27" s="1"/>
  <c r="D27"/>
  <c r="E27" s="1"/>
  <c r="C27"/>
  <c r="B27"/>
  <c r="AG26"/>
  <c r="AH26" s="1"/>
  <c r="AE26"/>
  <c r="AF26" s="1"/>
  <c r="AC26"/>
  <c r="AD26" s="1"/>
  <c r="AA26"/>
  <c r="AB26" s="1"/>
  <c r="Y26"/>
  <c r="Z26" s="1"/>
  <c r="W26"/>
  <c r="X26" s="1"/>
  <c r="U26"/>
  <c r="V26" s="1"/>
  <c r="S26"/>
  <c r="T26" s="1"/>
  <c r="P26"/>
  <c r="Q26" s="1"/>
  <c r="N26"/>
  <c r="O26" s="1"/>
  <c r="L26"/>
  <c r="M26" s="1"/>
  <c r="J26"/>
  <c r="K26" s="1"/>
  <c r="H26"/>
  <c r="I26" s="1"/>
  <c r="F26"/>
  <c r="G26" s="1"/>
  <c r="D26"/>
  <c r="E26" s="1"/>
  <c r="C26"/>
  <c r="B26"/>
  <c r="AG25"/>
  <c r="AH25" s="1"/>
  <c r="AE25"/>
  <c r="AF25" s="1"/>
  <c r="AC25"/>
  <c r="AD25" s="1"/>
  <c r="AA25"/>
  <c r="AB25" s="1"/>
  <c r="Y25"/>
  <c r="Z25" s="1"/>
  <c r="W25"/>
  <c r="X25" s="1"/>
  <c r="U25"/>
  <c r="V25" s="1"/>
  <c r="S25"/>
  <c r="T25" s="1"/>
  <c r="P25"/>
  <c r="Q25" s="1"/>
  <c r="N25"/>
  <c r="O25" s="1"/>
  <c r="L25"/>
  <c r="M25" s="1"/>
  <c r="J25"/>
  <c r="K25" s="1"/>
  <c r="H25"/>
  <c r="I25" s="1"/>
  <c r="F25"/>
  <c r="G25" s="1"/>
  <c r="D25"/>
  <c r="E25" s="1"/>
  <c r="C25"/>
  <c r="B25"/>
  <c r="AG24"/>
  <c r="AH24" s="1"/>
  <c r="AE24"/>
  <c r="AF24" s="1"/>
  <c r="AC24"/>
  <c r="AD24" s="1"/>
  <c r="AA24"/>
  <c r="AB24" s="1"/>
  <c r="Y24"/>
  <c r="Z24" s="1"/>
  <c r="W24"/>
  <c r="X24" s="1"/>
  <c r="U24"/>
  <c r="V24" s="1"/>
  <c r="S24"/>
  <c r="T24" s="1"/>
  <c r="P24"/>
  <c r="Q24" s="1"/>
  <c r="N24"/>
  <c r="O24" s="1"/>
  <c r="L24"/>
  <c r="M24" s="1"/>
  <c r="J24"/>
  <c r="K24" s="1"/>
  <c r="H24"/>
  <c r="I24" s="1"/>
  <c r="F24"/>
  <c r="G24" s="1"/>
  <c r="D24"/>
  <c r="E24" s="1"/>
  <c r="C24"/>
  <c r="B24"/>
  <c r="AG23"/>
  <c r="AH23" s="1"/>
  <c r="AE23"/>
  <c r="AF23" s="1"/>
  <c r="AC23"/>
  <c r="AD23" s="1"/>
  <c r="AA23"/>
  <c r="AB23" s="1"/>
  <c r="Y23"/>
  <c r="Z23" s="1"/>
  <c r="W23"/>
  <c r="X23" s="1"/>
  <c r="U23"/>
  <c r="V23" s="1"/>
  <c r="S23"/>
  <c r="T23" s="1"/>
  <c r="P23"/>
  <c r="Q23" s="1"/>
  <c r="N23"/>
  <c r="O23" s="1"/>
  <c r="L23"/>
  <c r="M23" s="1"/>
  <c r="J23"/>
  <c r="K23" s="1"/>
  <c r="H23"/>
  <c r="I23" s="1"/>
  <c r="F23"/>
  <c r="G23" s="1"/>
  <c r="D23"/>
  <c r="E23" s="1"/>
  <c r="C23"/>
  <c r="B23"/>
  <c r="AG22"/>
  <c r="AH22" s="1"/>
  <c r="AE22"/>
  <c r="AF22" s="1"/>
  <c r="AC22"/>
  <c r="AD22" s="1"/>
  <c r="AA22"/>
  <c r="AB22" s="1"/>
  <c r="Y22"/>
  <c r="Z22" s="1"/>
  <c r="W22"/>
  <c r="X22" s="1"/>
  <c r="U22"/>
  <c r="V22" s="1"/>
  <c r="S22"/>
  <c r="T22" s="1"/>
  <c r="P22"/>
  <c r="Q22" s="1"/>
  <c r="N22"/>
  <c r="O22" s="1"/>
  <c r="L22"/>
  <c r="M22" s="1"/>
  <c r="J22"/>
  <c r="K22" s="1"/>
  <c r="H22"/>
  <c r="I22" s="1"/>
  <c r="F22"/>
  <c r="G22" s="1"/>
  <c r="D22"/>
  <c r="E22" s="1"/>
  <c r="C22"/>
  <c r="B22"/>
  <c r="AG21"/>
  <c r="AH21" s="1"/>
  <c r="AE21"/>
  <c r="AF21" s="1"/>
  <c r="AC21"/>
  <c r="AD21" s="1"/>
  <c r="AA21"/>
  <c r="AB21" s="1"/>
  <c r="Y21"/>
  <c r="Z21" s="1"/>
  <c r="W21"/>
  <c r="X21" s="1"/>
  <c r="U21"/>
  <c r="V21" s="1"/>
  <c r="S21"/>
  <c r="T21" s="1"/>
  <c r="P21"/>
  <c r="Q21" s="1"/>
  <c r="N21"/>
  <c r="O21" s="1"/>
  <c r="L21"/>
  <c r="M21" s="1"/>
  <c r="J21"/>
  <c r="K21" s="1"/>
  <c r="H21"/>
  <c r="I21" s="1"/>
  <c r="F21"/>
  <c r="G21" s="1"/>
  <c r="D21"/>
  <c r="E21" s="1"/>
  <c r="C21"/>
  <c r="B21"/>
  <c r="AG20"/>
  <c r="AH20" s="1"/>
  <c r="AE20"/>
  <c r="AF20" s="1"/>
  <c r="AC20"/>
  <c r="AD20" s="1"/>
  <c r="AA20"/>
  <c r="AB20" s="1"/>
  <c r="Y20"/>
  <c r="Z20" s="1"/>
  <c r="W20"/>
  <c r="X20" s="1"/>
  <c r="U20"/>
  <c r="V20" s="1"/>
  <c r="S20"/>
  <c r="T20" s="1"/>
  <c r="P20"/>
  <c r="Q20" s="1"/>
  <c r="O20"/>
  <c r="N20"/>
  <c r="L20"/>
  <c r="M20" s="1"/>
  <c r="J20"/>
  <c r="K20" s="1"/>
  <c r="H20"/>
  <c r="I20" s="1"/>
  <c r="F20"/>
  <c r="G20" s="1"/>
  <c r="D20"/>
  <c r="E20" s="1"/>
  <c r="C20"/>
  <c r="B20"/>
  <c r="AG19"/>
  <c r="AH19" s="1"/>
  <c r="AE19"/>
  <c r="AF19" s="1"/>
  <c r="AC19"/>
  <c r="AD19" s="1"/>
  <c r="AA19"/>
  <c r="AB19" s="1"/>
  <c r="Y19"/>
  <c r="Z19" s="1"/>
  <c r="W19"/>
  <c r="X19" s="1"/>
  <c r="U19"/>
  <c r="V19" s="1"/>
  <c r="S19"/>
  <c r="T19" s="1"/>
  <c r="P19"/>
  <c r="Q19" s="1"/>
  <c r="N19"/>
  <c r="O19" s="1"/>
  <c r="L19"/>
  <c r="M19" s="1"/>
  <c r="J19"/>
  <c r="K19" s="1"/>
  <c r="H19"/>
  <c r="I19" s="1"/>
  <c r="F19"/>
  <c r="G19" s="1"/>
  <c r="D19"/>
  <c r="E19" s="1"/>
  <c r="C19"/>
  <c r="B19"/>
  <c r="AG18"/>
  <c r="AH18" s="1"/>
  <c r="AE18"/>
  <c r="AF18" s="1"/>
  <c r="AC18"/>
  <c r="AD18" s="1"/>
  <c r="AA18"/>
  <c r="AB18" s="1"/>
  <c r="Y18"/>
  <c r="Z18" s="1"/>
  <c r="W18"/>
  <c r="X18" s="1"/>
  <c r="U18"/>
  <c r="V18" s="1"/>
  <c r="S18"/>
  <c r="T18" s="1"/>
  <c r="P18"/>
  <c r="Q18" s="1"/>
  <c r="N18"/>
  <c r="O18" s="1"/>
  <c r="L18"/>
  <c r="M18" s="1"/>
  <c r="J18"/>
  <c r="K18" s="1"/>
  <c r="H18"/>
  <c r="I18" s="1"/>
  <c r="F18"/>
  <c r="G18" s="1"/>
  <c r="D18"/>
  <c r="E18" s="1"/>
  <c r="C18"/>
  <c r="B18"/>
  <c r="AG17"/>
  <c r="AH17" s="1"/>
  <c r="AE17"/>
  <c r="AF17" s="1"/>
  <c r="AC17"/>
  <c r="AD17" s="1"/>
  <c r="AA17"/>
  <c r="AB17" s="1"/>
  <c r="Y17"/>
  <c r="Z17" s="1"/>
  <c r="W17"/>
  <c r="X17" s="1"/>
  <c r="U17"/>
  <c r="V17" s="1"/>
  <c r="S17"/>
  <c r="T17" s="1"/>
  <c r="P17"/>
  <c r="Q17" s="1"/>
  <c r="N17"/>
  <c r="O17" s="1"/>
  <c r="L17"/>
  <c r="M17" s="1"/>
  <c r="J17"/>
  <c r="K17" s="1"/>
  <c r="H17"/>
  <c r="I17" s="1"/>
  <c r="F17"/>
  <c r="G17" s="1"/>
  <c r="D17"/>
  <c r="E17" s="1"/>
  <c r="C17"/>
  <c r="B17"/>
  <c r="AG16"/>
  <c r="AH16" s="1"/>
  <c r="AE16"/>
  <c r="AF16" s="1"/>
  <c r="AC16"/>
  <c r="AD16" s="1"/>
  <c r="AA16"/>
  <c r="AB16" s="1"/>
  <c r="Y16"/>
  <c r="Z16" s="1"/>
  <c r="W16"/>
  <c r="X16" s="1"/>
  <c r="U16"/>
  <c r="V16" s="1"/>
  <c r="S16"/>
  <c r="T16" s="1"/>
  <c r="P16"/>
  <c r="Q16" s="1"/>
  <c r="N16"/>
  <c r="O16" s="1"/>
  <c r="L16"/>
  <c r="M16" s="1"/>
  <c r="J16"/>
  <c r="K16" s="1"/>
  <c r="H16"/>
  <c r="I16" s="1"/>
  <c r="F16"/>
  <c r="G16" s="1"/>
  <c r="D16"/>
  <c r="E16" s="1"/>
  <c r="C16"/>
  <c r="B16"/>
  <c r="AG15"/>
  <c r="AH15" s="1"/>
  <c r="AE15"/>
  <c r="AF15" s="1"/>
  <c r="AC15"/>
  <c r="AD15" s="1"/>
  <c r="AA15"/>
  <c r="AB15" s="1"/>
  <c r="Y15"/>
  <c r="Z15" s="1"/>
  <c r="W15"/>
  <c r="X15" s="1"/>
  <c r="U15"/>
  <c r="V15" s="1"/>
  <c r="S15"/>
  <c r="T15" s="1"/>
  <c r="P15"/>
  <c r="Q15" s="1"/>
  <c r="N15"/>
  <c r="O15" s="1"/>
  <c r="L15"/>
  <c r="M15" s="1"/>
  <c r="J15"/>
  <c r="K15" s="1"/>
  <c r="H15"/>
  <c r="I15" s="1"/>
  <c r="F15"/>
  <c r="G15" s="1"/>
  <c r="D15"/>
  <c r="E15" s="1"/>
  <c r="C15"/>
  <c r="B15"/>
  <c r="AG14"/>
  <c r="AH14" s="1"/>
  <c r="AE14"/>
  <c r="AF14" s="1"/>
  <c r="AC14"/>
  <c r="AD14" s="1"/>
  <c r="AA14"/>
  <c r="AB14" s="1"/>
  <c r="Y14"/>
  <c r="Z14" s="1"/>
  <c r="W14"/>
  <c r="X14" s="1"/>
  <c r="U14"/>
  <c r="V14" s="1"/>
  <c r="S14"/>
  <c r="T14" s="1"/>
  <c r="P14"/>
  <c r="Q14" s="1"/>
  <c r="N14"/>
  <c r="O14" s="1"/>
  <c r="L14"/>
  <c r="M14" s="1"/>
  <c r="J14"/>
  <c r="K14" s="1"/>
  <c r="H14"/>
  <c r="I14" s="1"/>
  <c r="F14"/>
  <c r="G14" s="1"/>
  <c r="D14"/>
  <c r="E14" s="1"/>
  <c r="C14"/>
  <c r="B14"/>
  <c r="AG13"/>
  <c r="AH13" s="1"/>
  <c r="AE13"/>
  <c r="AF13" s="1"/>
  <c r="AC13"/>
  <c r="AD13" s="1"/>
  <c r="AA13"/>
  <c r="AB13" s="1"/>
  <c r="Y13"/>
  <c r="Z13" s="1"/>
  <c r="W13"/>
  <c r="X13" s="1"/>
  <c r="U13"/>
  <c r="V13" s="1"/>
  <c r="S13"/>
  <c r="T13" s="1"/>
  <c r="P13"/>
  <c r="Q13" s="1"/>
  <c r="N13"/>
  <c r="O13" s="1"/>
  <c r="L13"/>
  <c r="M13" s="1"/>
  <c r="J13"/>
  <c r="K13" s="1"/>
  <c r="H13"/>
  <c r="I13" s="1"/>
  <c r="F13"/>
  <c r="G13" s="1"/>
  <c r="D13"/>
  <c r="E13" s="1"/>
  <c r="C13"/>
  <c r="B13"/>
  <c r="AG12"/>
  <c r="AH12" s="1"/>
  <c r="AE12"/>
  <c r="AF12" s="1"/>
  <c r="AC12"/>
  <c r="AD12" s="1"/>
  <c r="AA12"/>
  <c r="AB12" s="1"/>
  <c r="Y12"/>
  <c r="Z12" s="1"/>
  <c r="W12"/>
  <c r="X12" s="1"/>
  <c r="U12"/>
  <c r="V12" s="1"/>
  <c r="S12"/>
  <c r="T12" s="1"/>
  <c r="P12"/>
  <c r="Q12" s="1"/>
  <c r="N12"/>
  <c r="O12" s="1"/>
  <c r="L12"/>
  <c r="M12" s="1"/>
  <c r="J12"/>
  <c r="K12" s="1"/>
  <c r="H12"/>
  <c r="I12" s="1"/>
  <c r="F12"/>
  <c r="G12" s="1"/>
  <c r="D12"/>
  <c r="E12" s="1"/>
  <c r="C12"/>
  <c r="B12"/>
  <c r="AG11"/>
  <c r="AH11" s="1"/>
  <c r="AE11"/>
  <c r="AF11" s="1"/>
  <c r="AC11"/>
  <c r="AD11" s="1"/>
  <c r="AA11"/>
  <c r="AB11" s="1"/>
  <c r="Y11"/>
  <c r="Z11" s="1"/>
  <c r="W11"/>
  <c r="X11" s="1"/>
  <c r="U11"/>
  <c r="V11" s="1"/>
  <c r="S11"/>
  <c r="T11" s="1"/>
  <c r="P11"/>
  <c r="Q11" s="1"/>
  <c r="N11"/>
  <c r="O11" s="1"/>
  <c r="L11"/>
  <c r="M11" s="1"/>
  <c r="J11"/>
  <c r="K11" s="1"/>
  <c r="H11"/>
  <c r="I11" s="1"/>
  <c r="F11"/>
  <c r="G11" s="1"/>
  <c r="D11"/>
  <c r="E11" s="1"/>
  <c r="C11"/>
  <c r="B11"/>
  <c r="AG10"/>
  <c r="AH10" s="1"/>
  <c r="AE10"/>
  <c r="AF10" s="1"/>
  <c r="AC10"/>
  <c r="AD10" s="1"/>
  <c r="AA10"/>
  <c r="AB10" s="1"/>
  <c r="Y10"/>
  <c r="Z10" s="1"/>
  <c r="W10"/>
  <c r="X10" s="1"/>
  <c r="U10"/>
  <c r="V10" s="1"/>
  <c r="S10"/>
  <c r="T10" s="1"/>
  <c r="P10"/>
  <c r="Q10" s="1"/>
  <c r="N10"/>
  <c r="O10" s="1"/>
  <c r="L10"/>
  <c r="M10" s="1"/>
  <c r="J10"/>
  <c r="K10" s="1"/>
  <c r="H10"/>
  <c r="I10" s="1"/>
  <c r="F10"/>
  <c r="G10" s="1"/>
  <c r="D10"/>
  <c r="E10" s="1"/>
  <c r="C10"/>
  <c r="B10"/>
  <c r="AG9"/>
  <c r="AH9" s="1"/>
  <c r="AE9"/>
  <c r="AF9" s="1"/>
  <c r="AC9"/>
  <c r="AD9" s="1"/>
  <c r="AA9"/>
  <c r="AB9" s="1"/>
  <c r="Y9"/>
  <c r="Z9" s="1"/>
  <c r="W9"/>
  <c r="X9" s="1"/>
  <c r="U9"/>
  <c r="V9" s="1"/>
  <c r="S9"/>
  <c r="T9" s="1"/>
  <c r="P9"/>
  <c r="Q9" s="1"/>
  <c r="N9"/>
  <c r="O9" s="1"/>
  <c r="L9"/>
  <c r="M9" s="1"/>
  <c r="J9"/>
  <c r="K9" s="1"/>
  <c r="H9"/>
  <c r="I9" s="1"/>
  <c r="F9"/>
  <c r="G9" s="1"/>
  <c r="D9"/>
  <c r="E9" s="1"/>
  <c r="C9"/>
  <c r="B9"/>
  <c r="AG4"/>
  <c r="R4"/>
  <c r="F4"/>
  <c r="A3"/>
  <c r="A2"/>
  <c r="A1"/>
  <c r="F19" i="83"/>
  <c r="F20"/>
  <c r="F21"/>
  <c r="F22"/>
  <c r="F23"/>
  <c r="A2"/>
  <c r="AI26" i="60" l="1"/>
  <c r="R29"/>
  <c r="R14"/>
  <c r="AI21"/>
  <c r="AI23"/>
  <c r="AI31"/>
  <c r="AI15"/>
  <c r="AJ31"/>
  <c r="AI34"/>
  <c r="R23"/>
  <c r="R39"/>
  <c r="R10"/>
  <c r="AI17"/>
  <c r="AI13"/>
  <c r="AI29"/>
  <c r="R38"/>
  <c r="AI9"/>
  <c r="R18"/>
  <c r="R34"/>
  <c r="AI39"/>
  <c r="R25"/>
  <c r="AJ33"/>
  <c r="AI19"/>
  <c r="AI22"/>
  <c r="R27"/>
  <c r="AI30"/>
  <c r="AI35"/>
  <c r="R37"/>
  <c r="AI38"/>
  <c r="AI11"/>
  <c r="AI16"/>
  <c r="AI24"/>
  <c r="AJ35"/>
  <c r="AI40"/>
  <c r="AJ12"/>
  <c r="R15"/>
  <c r="AJ15"/>
  <c r="AI18"/>
  <c r="AJ20"/>
  <c r="AJ13"/>
  <c r="R13"/>
  <c r="R21"/>
  <c r="AJ21"/>
  <c r="AJ9"/>
  <c r="R9"/>
  <c r="AI12"/>
  <c r="R17"/>
  <c r="AJ17"/>
  <c r="AI20"/>
  <c r="AI10"/>
  <c r="R11"/>
  <c r="AJ11"/>
  <c r="AI14"/>
  <c r="AJ16"/>
  <c r="R19"/>
  <c r="AJ19"/>
  <c r="AJ24"/>
  <c r="R24"/>
  <c r="AJ28"/>
  <c r="R28"/>
  <c r="AJ10"/>
  <c r="R12"/>
  <c r="AJ14"/>
  <c r="R16"/>
  <c r="AJ18"/>
  <c r="R20"/>
  <c r="AI25"/>
  <c r="AI27"/>
  <c r="AI28"/>
  <c r="AJ32"/>
  <c r="R32"/>
  <c r="AI33"/>
  <c r="AJ37"/>
  <c r="AJ25"/>
  <c r="AJ27"/>
  <c r="AJ22"/>
  <c r="R30"/>
  <c r="AI32"/>
  <c r="AJ36"/>
  <c r="R36"/>
  <c r="AI37"/>
  <c r="AJ23"/>
  <c r="R26"/>
  <c r="AJ26"/>
  <c r="R22"/>
  <c r="AJ29"/>
  <c r="R33"/>
  <c r="R35"/>
  <c r="AI36"/>
  <c r="AJ39"/>
  <c r="AJ40"/>
  <c r="R40"/>
  <c r="AJ30"/>
  <c r="AJ34"/>
  <c r="AJ38"/>
  <c r="A14" i="83"/>
  <c r="B14" i="7"/>
  <c r="B17"/>
  <c r="B15"/>
  <c r="B13"/>
  <c r="B16"/>
  <c r="B12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6" i="4"/>
  <c r="B5"/>
  <c r="B4"/>
  <c r="C5" i="7" s="1"/>
  <c r="B3" i="4"/>
  <c r="A3" i="7"/>
  <c r="B2" i="4"/>
  <c r="A2" i="7"/>
  <c r="B1" i="4"/>
  <c r="A1" i="7" s="1"/>
  <c r="C15"/>
  <c r="C13"/>
  <c r="C14"/>
  <c r="C12"/>
  <c r="C16"/>
  <c r="C6"/>
  <c r="C7"/>
</calcChain>
</file>

<file path=xl/sharedStrings.xml><?xml version="1.0" encoding="utf-8"?>
<sst xmlns="http://schemas.openxmlformats.org/spreadsheetml/2006/main" count="210" uniqueCount="53">
  <si>
    <t>Bakanlığın Adı:</t>
  </si>
  <si>
    <t>Yarışmanın Adı:</t>
  </si>
  <si>
    <t>Müsabaka Cinsi:</t>
  </si>
  <si>
    <t>Kategori:</t>
  </si>
  <si>
    <t>Yer:</t>
  </si>
  <si>
    <t>Gün:</t>
  </si>
  <si>
    <t>Branş:</t>
  </si>
  <si>
    <t>Göğüs No</t>
  </si>
  <si>
    <t>Okulun Adı</t>
  </si>
  <si>
    <t>Derece</t>
  </si>
  <si>
    <t>Puan</t>
  </si>
  <si>
    <t>Direktör</t>
  </si>
  <si>
    <t>Hakem</t>
  </si>
  <si>
    <t>Sıra No</t>
  </si>
  <si>
    <t>100 m ENGELLİ</t>
  </si>
  <si>
    <t>YARIŞMAYA KATILAN OKULLAR</t>
  </si>
  <si>
    <t>CİRİT ATMA</t>
  </si>
  <si>
    <t>DİSK ATMA</t>
  </si>
  <si>
    <t>ÜÇ ADIM ATLAMA</t>
  </si>
  <si>
    <t>UZUN ATLAMA</t>
  </si>
  <si>
    <t>YÜKSEK ATLAMA</t>
  </si>
  <si>
    <t>1500 m</t>
  </si>
  <si>
    <t>800 m</t>
  </si>
  <si>
    <t>400 m</t>
  </si>
  <si>
    <t>200 m</t>
  </si>
  <si>
    <t>SIRA NO</t>
  </si>
  <si>
    <t>DERECE</t>
  </si>
  <si>
    <t>PUAN</t>
  </si>
  <si>
    <t>İSVEÇ BAYRAK</t>
  </si>
  <si>
    <t>Tarih:</t>
  </si>
  <si>
    <t>GÖĞÜS NO</t>
  </si>
  <si>
    <t xml:space="preserve">Sıra </t>
  </si>
  <si>
    <t>Başhakem</t>
  </si>
  <si>
    <t>Lider</t>
  </si>
  <si>
    <t>100 m</t>
  </si>
  <si>
    <t>OKUL</t>
  </si>
  <si>
    <t>Adı Soyadı</t>
  </si>
  <si>
    <t>GENEL TOPLAM PUANLAR</t>
  </si>
  <si>
    <t>300 m ENGELLİ</t>
  </si>
  <si>
    <t>SIRIKLA ATLAMA</t>
  </si>
  <si>
    <t>TOPLAM PUANLAR</t>
  </si>
  <si>
    <t>1. GÜN YARIŞMA SONUÇLARI</t>
  </si>
  <si>
    <t>2. GÜN YARIŞMA SONUÇLARI</t>
  </si>
  <si>
    <t>1. GÜN TOPLAM PUANLAR</t>
  </si>
  <si>
    <t>GLLE ATMA</t>
  </si>
  <si>
    <t>2. GÜN TOPLAM PUANLAR</t>
  </si>
  <si>
    <t>YARIŞMA BİLGİLERİ</t>
  </si>
  <si>
    <t>Yarışma Adı :</t>
  </si>
  <si>
    <t>Yarışmanın Yapıldığı Yer:</t>
  </si>
  <si>
    <t>Kategori :</t>
  </si>
  <si>
    <t>Tarih :</t>
  </si>
  <si>
    <t>Açıklama</t>
  </si>
  <si>
    <t>GENEL PUAN DURUMU</t>
  </si>
</sst>
</file>

<file path=xl/styles.xml><?xml version="1.0" encoding="utf-8"?>
<styleSheet xmlns="http://schemas.openxmlformats.org/spreadsheetml/2006/main">
  <numFmts count="4">
    <numFmt numFmtId="164" formatCode="00\.00"/>
    <numFmt numFmtId="165" formatCode="0\:00\.00"/>
    <numFmt numFmtId="166" formatCode="0\.00"/>
    <numFmt numFmtId="167" formatCode="[$-41F]d\ mmmm\ yyyy;@"/>
  </numFmts>
  <fonts count="25">
    <font>
      <sz val="11"/>
      <name val="Times New Roman"/>
      <charset val="162"/>
    </font>
    <font>
      <sz val="8"/>
      <name val="Times New Roman"/>
      <family val="1"/>
      <charset val="162"/>
    </font>
    <font>
      <b/>
      <sz val="16"/>
      <name val="Century Gothic"/>
      <family val="2"/>
      <charset val="162"/>
    </font>
    <font>
      <b/>
      <sz val="12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12"/>
      <color indexed="10"/>
      <name val="Century Gothic"/>
      <family val="2"/>
      <charset val="162"/>
    </font>
    <font>
      <b/>
      <sz val="11"/>
      <name val="Century Gothic"/>
      <family val="2"/>
      <charset val="162"/>
    </font>
    <font>
      <sz val="11"/>
      <name val="Century Gothic"/>
      <family val="2"/>
      <charset val="162"/>
    </font>
    <font>
      <sz val="14"/>
      <name val="Century Gothic"/>
      <family val="2"/>
      <charset val="162"/>
    </font>
    <font>
      <b/>
      <sz val="12"/>
      <name val="Times New Roman"/>
      <family val="1"/>
      <charset val="162"/>
    </font>
    <font>
      <b/>
      <sz val="10"/>
      <name val="Century Gothic"/>
      <family val="2"/>
      <charset val="162"/>
    </font>
    <font>
      <b/>
      <sz val="10"/>
      <color indexed="10"/>
      <name val="Century Gothic"/>
      <family val="2"/>
      <charset val="162"/>
    </font>
    <font>
      <b/>
      <sz val="8"/>
      <name val="Century Gothic"/>
      <family val="2"/>
      <charset val="162"/>
    </font>
    <font>
      <sz val="10"/>
      <name val="Cambria"/>
      <family val="1"/>
      <charset val="162"/>
    </font>
    <font>
      <b/>
      <sz val="12"/>
      <name val="Cambria"/>
      <family val="1"/>
      <charset val="162"/>
    </font>
    <font>
      <b/>
      <sz val="16"/>
      <name val="Cambria"/>
      <family val="1"/>
      <charset val="162"/>
    </font>
    <font>
      <sz val="10"/>
      <name val="Century Gothic"/>
      <family val="2"/>
      <charset val="162"/>
    </font>
    <font>
      <b/>
      <sz val="20"/>
      <name val="Century Gothic"/>
      <family val="2"/>
      <charset val="162"/>
    </font>
    <font>
      <b/>
      <sz val="22"/>
      <name val="Century Gothic"/>
      <family val="2"/>
      <charset val="162"/>
    </font>
    <font>
      <b/>
      <sz val="12"/>
      <color rgb="FF0070C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b/>
      <sz val="12"/>
      <color rgb="FFFF0000"/>
      <name val="Cambria"/>
      <family val="1"/>
      <charset val="162"/>
    </font>
    <font>
      <b/>
      <sz val="14"/>
      <color rgb="FF002060"/>
      <name val="Century Gothic"/>
      <family val="2"/>
      <charset val="162"/>
    </font>
    <font>
      <b/>
      <sz val="20"/>
      <color rgb="FF0070C0"/>
      <name val="Century Gothic"/>
      <family val="2"/>
      <charset val="162"/>
    </font>
    <font>
      <b/>
      <sz val="22"/>
      <color rgb="FF0070C0"/>
      <name val="Century Gothic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 hidden="1"/>
    </xf>
    <xf numFmtId="0" fontId="8" fillId="0" borderId="0" xfId="0" applyFont="1"/>
    <xf numFmtId="0" fontId="9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 applyProtection="1">
      <alignment horizontal="center" vertical="center" wrapText="1"/>
      <protection locked="0" hidden="1"/>
    </xf>
    <xf numFmtId="2" fontId="10" fillId="0" borderId="0" xfId="0" applyNumberFormat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 hidden="1"/>
    </xf>
    <xf numFmtId="1" fontId="10" fillId="0" borderId="4" xfId="0" applyNumberFormat="1" applyFont="1" applyBorder="1" applyAlignment="1" applyProtection="1">
      <alignment horizontal="center" vertical="center" wrapText="1"/>
      <protection locked="0" hidden="1"/>
    </xf>
    <xf numFmtId="14" fontId="4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vertical="center"/>
    </xf>
    <xf numFmtId="164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  <protection locked="0" hidden="1"/>
    </xf>
    <xf numFmtId="166" fontId="7" fillId="0" borderId="1" xfId="0" applyNumberFormat="1" applyFont="1" applyBorder="1" applyAlignment="1" applyProtection="1">
      <alignment horizontal="center" vertical="center"/>
      <protection locked="0" hidden="1"/>
    </xf>
    <xf numFmtId="165" fontId="7" fillId="0" borderId="1" xfId="0" applyNumberFormat="1" applyFont="1" applyBorder="1" applyAlignment="1" applyProtection="1">
      <alignment horizontal="center" vertical="center"/>
      <protection locked="0" hidden="1"/>
    </xf>
    <xf numFmtId="1" fontId="7" fillId="0" borderId="1" xfId="0" applyNumberFormat="1" applyFont="1" applyBorder="1" applyAlignment="1">
      <alignment horizontal="center" vertical="center"/>
    </xf>
    <xf numFmtId="0" fontId="13" fillId="4" borderId="8" xfId="0" applyFont="1" applyFill="1" applyBorder="1"/>
    <xf numFmtId="0" fontId="13" fillId="4" borderId="9" xfId="0" applyFont="1" applyFill="1" applyBorder="1"/>
    <xf numFmtId="0" fontId="13" fillId="4" borderId="10" xfId="0" applyFont="1" applyFill="1" applyBorder="1"/>
    <xf numFmtId="0" fontId="13" fillId="0" borderId="0" xfId="0" applyFont="1"/>
    <xf numFmtId="0" fontId="13" fillId="0" borderId="0" xfId="0" applyFont="1" applyAlignment="1">
      <alignment vertical="center"/>
    </xf>
    <xf numFmtId="0" fontId="7" fillId="4" borderId="11" xfId="0" applyFont="1" applyFill="1" applyBorder="1"/>
    <xf numFmtId="0" fontId="7" fillId="4" borderId="0" xfId="0" applyFont="1" applyFill="1"/>
    <xf numFmtId="0" fontId="7" fillId="4" borderId="12" xfId="0" applyFont="1" applyFill="1" applyBorder="1"/>
    <xf numFmtId="0" fontId="16" fillId="4" borderId="11" xfId="0" applyFont="1" applyFill="1" applyBorder="1"/>
    <xf numFmtId="0" fontId="16" fillId="4" borderId="0" xfId="0" applyFont="1" applyFill="1"/>
    <xf numFmtId="0" fontId="16" fillId="4" borderId="12" xfId="0" applyFont="1" applyFill="1" applyBorder="1"/>
    <xf numFmtId="1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5" fillId="4" borderId="13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167" fontId="19" fillId="4" borderId="11" xfId="0" applyNumberFormat="1" applyFont="1" applyFill="1" applyBorder="1" applyAlignment="1">
      <alignment horizontal="right" vertical="center"/>
    </xf>
    <xf numFmtId="167" fontId="19" fillId="4" borderId="0" xfId="0" applyNumberFormat="1" applyFont="1" applyFill="1" applyAlignment="1">
      <alignment horizontal="right" vertical="center"/>
    </xf>
    <xf numFmtId="167" fontId="19" fillId="4" borderId="16" xfId="0" applyNumberFormat="1" applyFont="1" applyFill="1" applyBorder="1" applyAlignment="1">
      <alignment horizontal="right" vertical="center"/>
    </xf>
    <xf numFmtId="167" fontId="20" fillId="4" borderId="17" xfId="0" applyNumberFormat="1" applyFont="1" applyFill="1" applyBorder="1" applyAlignment="1">
      <alignment horizontal="left" vertical="center" wrapText="1"/>
    </xf>
    <xf numFmtId="167" fontId="20" fillId="4" borderId="18" xfId="0" applyNumberFormat="1" applyFont="1" applyFill="1" applyBorder="1" applyAlignment="1">
      <alignment horizontal="left" vertical="center" wrapText="1"/>
    </xf>
    <xf numFmtId="167" fontId="20" fillId="4" borderId="19" xfId="0" applyNumberFormat="1" applyFont="1" applyFill="1" applyBorder="1" applyAlignment="1">
      <alignment horizontal="left" vertical="center" wrapText="1"/>
    </xf>
    <xf numFmtId="167" fontId="19" fillId="4" borderId="20" xfId="0" applyNumberFormat="1" applyFont="1" applyFill="1" applyBorder="1" applyAlignment="1">
      <alignment horizontal="right" vertical="center"/>
    </xf>
    <xf numFmtId="167" fontId="19" fillId="4" borderId="21" xfId="0" applyNumberFormat="1" applyFont="1" applyFill="1" applyBorder="1" applyAlignment="1">
      <alignment horizontal="right" vertical="center"/>
    </xf>
    <xf numFmtId="167" fontId="19" fillId="4" borderId="22" xfId="0" applyNumberFormat="1" applyFont="1" applyFill="1" applyBorder="1" applyAlignment="1">
      <alignment horizontal="right" vertical="center"/>
    </xf>
    <xf numFmtId="49" fontId="20" fillId="4" borderId="17" xfId="0" applyNumberFormat="1" applyFont="1" applyFill="1" applyBorder="1" applyAlignment="1">
      <alignment horizontal="left" vertical="center" wrapText="1"/>
    </xf>
    <xf numFmtId="49" fontId="20" fillId="4" borderId="18" xfId="0" applyNumberFormat="1" applyFont="1" applyFill="1" applyBorder="1" applyAlignment="1">
      <alignment horizontal="left" vertical="center" wrapText="1"/>
    </xf>
    <xf numFmtId="49" fontId="20" fillId="4" borderId="19" xfId="0" applyNumberFormat="1" applyFont="1" applyFill="1" applyBorder="1" applyAlignment="1">
      <alignment horizontal="left" vertical="center" wrapText="1"/>
    </xf>
    <xf numFmtId="167" fontId="21" fillId="4" borderId="11" xfId="0" applyNumberFormat="1" applyFont="1" applyFill="1" applyBorder="1" applyAlignment="1">
      <alignment horizontal="right"/>
    </xf>
    <xf numFmtId="167" fontId="21" fillId="4" borderId="0" xfId="0" applyNumberFormat="1" applyFont="1" applyFill="1" applyAlignment="1">
      <alignment horizontal="right"/>
    </xf>
    <xf numFmtId="167" fontId="14" fillId="4" borderId="0" xfId="0" applyNumberFormat="1" applyFont="1" applyFill="1"/>
    <xf numFmtId="167" fontId="14" fillId="4" borderId="12" xfId="0" applyNumberFormat="1" applyFont="1" applyFill="1" applyBorder="1"/>
    <xf numFmtId="167" fontId="22" fillId="5" borderId="23" xfId="0" applyNumberFormat="1" applyFont="1" applyFill="1" applyBorder="1" applyAlignment="1">
      <alignment horizontal="center" vertical="center"/>
    </xf>
    <xf numFmtId="167" fontId="22" fillId="5" borderId="24" xfId="0" applyNumberFormat="1" applyFont="1" applyFill="1" applyBorder="1" applyAlignment="1">
      <alignment horizontal="center" vertical="center"/>
    </xf>
    <xf numFmtId="167" fontId="22" fillId="5" borderId="25" xfId="0" applyNumberFormat="1" applyFont="1" applyFill="1" applyBorder="1" applyAlignment="1">
      <alignment horizontal="center" vertical="center"/>
    </xf>
    <xf numFmtId="167" fontId="19" fillId="4" borderId="26" xfId="0" applyNumberFormat="1" applyFont="1" applyFill="1" applyBorder="1" applyAlignment="1">
      <alignment horizontal="right" vertical="center"/>
    </xf>
    <xf numFmtId="167" fontId="19" fillId="4" borderId="27" xfId="0" applyNumberFormat="1" applyFont="1" applyFill="1" applyBorder="1" applyAlignment="1">
      <alignment horizontal="right" vertical="center"/>
    </xf>
    <xf numFmtId="167" fontId="19" fillId="4" borderId="28" xfId="0" applyNumberFormat="1" applyFont="1" applyFill="1" applyBorder="1" applyAlignment="1">
      <alignment horizontal="right" vertical="center"/>
    </xf>
    <xf numFmtId="167" fontId="17" fillId="4" borderId="11" xfId="0" applyNumberFormat="1" applyFont="1" applyFill="1" applyBorder="1" applyAlignment="1">
      <alignment horizontal="center"/>
    </xf>
    <xf numFmtId="167" fontId="17" fillId="4" borderId="0" xfId="0" applyNumberFormat="1" applyFont="1" applyFill="1" applyAlignment="1">
      <alignment horizontal="center"/>
    </xf>
    <xf numFmtId="167" fontId="17" fillId="4" borderId="12" xfId="0" applyNumberFormat="1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167" fontId="24" fillId="4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167" fontId="3" fillId="4" borderId="11" xfId="0" applyNumberFormat="1" applyFont="1" applyFill="1" applyBorder="1" applyAlignment="1">
      <alignment horizontal="center" vertical="center" wrapText="1"/>
    </xf>
    <xf numFmtId="167" fontId="3" fillId="4" borderId="0" xfId="0" applyNumberFormat="1" applyFont="1" applyFill="1" applyAlignment="1">
      <alignment horizontal="center" vertical="center"/>
    </xf>
    <xf numFmtId="167" fontId="3" fillId="4" borderId="1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 hidden="1"/>
    </xf>
    <xf numFmtId="0" fontId="4" fillId="2" borderId="29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" fontId="10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3" borderId="6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3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3" fillId="6" borderId="1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2" borderId="30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3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304800</xdr:rowOff>
    </xdr:from>
    <xdr:to>
      <xdr:col>1</xdr:col>
      <xdr:colOff>251460</xdr:colOff>
      <xdr:row>1</xdr:row>
      <xdr:rowOff>1188720</xdr:rowOff>
    </xdr:to>
    <xdr:pic>
      <xdr:nvPicPr>
        <xdr:cNvPr id="5133" name="Resim 1">
          <a:extLst>
            <a:ext uri="{FF2B5EF4-FFF2-40B4-BE49-F238E27FC236}">
              <a16:creationId xmlns:a16="http://schemas.microsoft.com/office/drawing/2014/main" xmlns="" id="{00000000-0008-0000-0000-00000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" y="472440"/>
          <a:ext cx="92964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266700</xdr:colOff>
      <xdr:row>1</xdr:row>
      <xdr:rowOff>350520</xdr:rowOff>
    </xdr:from>
    <xdr:to>
      <xdr:col>10</xdr:col>
      <xdr:colOff>624840</xdr:colOff>
      <xdr:row>1</xdr:row>
      <xdr:rowOff>1234440</xdr:rowOff>
    </xdr:to>
    <xdr:pic>
      <xdr:nvPicPr>
        <xdr:cNvPr id="5134" name="Resim 2">
          <a:extLst>
            <a:ext uri="{FF2B5EF4-FFF2-40B4-BE49-F238E27FC236}">
              <a16:creationId xmlns:a16="http://schemas.microsoft.com/office/drawing/2014/main" xmlns="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5940" y="518160"/>
          <a:ext cx="92964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0</xdr:row>
      <xdr:rowOff>167640</xdr:rowOff>
    </xdr:from>
    <xdr:to>
      <xdr:col>1</xdr:col>
      <xdr:colOff>1028700</xdr:colOff>
      <xdr:row>3</xdr:row>
      <xdr:rowOff>167640</xdr:rowOff>
    </xdr:to>
    <xdr:pic>
      <xdr:nvPicPr>
        <xdr:cNvPr id="4099" name="Resim 1">
          <a:extLst>
            <a:ext uri="{FF2B5EF4-FFF2-40B4-BE49-F238E27FC236}">
              <a16:creationId xmlns:a16="http://schemas.microsoft.com/office/drawing/2014/main" xmlns="" id="{00000000-0008-0000-0300-00000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1460" y="167640"/>
          <a:ext cx="121920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34</xdr:col>
      <xdr:colOff>127000</xdr:colOff>
      <xdr:row>0</xdr:row>
      <xdr:rowOff>190500</xdr:rowOff>
    </xdr:from>
    <xdr:to>
      <xdr:col>35</xdr:col>
      <xdr:colOff>570865</xdr:colOff>
      <xdr:row>3</xdr:row>
      <xdr:rowOff>190500</xdr:rowOff>
    </xdr:to>
    <xdr:pic>
      <xdr:nvPicPr>
        <xdr:cNvPr id="4" name="Resim 1">
          <a:extLst>
            <a:ext uri="{FF2B5EF4-FFF2-40B4-BE49-F238E27FC236}">
              <a16:creationId xmlns:a16="http://schemas.microsoft.com/office/drawing/2014/main" xmlns="" id="{00000000-0008-0000-0300-00000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177000" y="190500"/>
          <a:ext cx="120586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60960</xdr:rowOff>
    </xdr:from>
    <xdr:to>
      <xdr:col>2</xdr:col>
      <xdr:colOff>68580</xdr:colOff>
      <xdr:row>3</xdr:row>
      <xdr:rowOff>304800</xdr:rowOff>
    </xdr:to>
    <xdr:pic>
      <xdr:nvPicPr>
        <xdr:cNvPr id="1289" name="Resim 3">
          <a:extLst>
            <a:ext uri="{FF2B5EF4-FFF2-40B4-BE49-F238E27FC236}">
              <a16:creationId xmlns:a16="http://schemas.microsoft.com/office/drawing/2014/main" xmlns="" id="{00000000-0008-0000-04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60960"/>
          <a:ext cx="1257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180975</xdr:colOff>
      <xdr:row>0</xdr:row>
      <xdr:rowOff>0</xdr:rowOff>
    </xdr:from>
    <xdr:to>
      <xdr:col>4</xdr:col>
      <xdr:colOff>1405255</xdr:colOff>
      <xdr:row>3</xdr:row>
      <xdr:rowOff>243840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04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46725" y="0"/>
          <a:ext cx="1224280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53340</xdr:rowOff>
    </xdr:from>
    <xdr:to>
      <xdr:col>2</xdr:col>
      <xdr:colOff>259080</xdr:colOff>
      <xdr:row>3</xdr:row>
      <xdr:rowOff>259080</xdr:rowOff>
    </xdr:to>
    <xdr:pic>
      <xdr:nvPicPr>
        <xdr:cNvPr id="2313" name="Resim 3">
          <a:extLst>
            <a:ext uri="{FF2B5EF4-FFF2-40B4-BE49-F238E27FC236}">
              <a16:creationId xmlns:a16="http://schemas.microsoft.com/office/drawing/2014/main" xmlns="" id="{00000000-0008-0000-0500-00000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9540" y="53340"/>
          <a:ext cx="1249680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762000</xdr:colOff>
      <xdr:row>0</xdr:row>
      <xdr:rowOff>0</xdr:rowOff>
    </xdr:from>
    <xdr:to>
      <xdr:col>6</xdr:col>
      <xdr:colOff>431165</xdr:colOff>
      <xdr:row>3</xdr:row>
      <xdr:rowOff>205740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0500-00000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10375" y="0"/>
          <a:ext cx="1224915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e%20bayan%20yar&#305;&#351;ma%20sonu&#231;lar&#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yarışma bilgileri"/>
      <sheetName val="genel bilgi girişi"/>
      <sheetName val="okullar"/>
      <sheetName val="yarışmaya katılan okullar"/>
      <sheetName val="yarışma programı"/>
      <sheetName val="rekorlar"/>
      <sheetName val="Puanlar"/>
      <sheetName val="100m V"/>
      <sheetName val="100m"/>
      <sheetName val="100m sonucu"/>
      <sheetName val="100m eng V"/>
      <sheetName val="100m eng"/>
      <sheetName val="100m eng sonucu"/>
      <sheetName val="200m V"/>
      <sheetName val="200m"/>
      <sheetName val="200m sonucu"/>
      <sheetName val="300m eng V"/>
      <sheetName val="300m eng"/>
      <sheetName val="300m eng sonucu"/>
      <sheetName val="400m V"/>
      <sheetName val="400m"/>
      <sheetName val="400m sonucu"/>
      <sheetName val="800m V"/>
      <sheetName val="800m"/>
      <sheetName val="800m sonucu"/>
      <sheetName val="1500m V"/>
      <sheetName val="1500m"/>
      <sheetName val="1500 m sonucu"/>
      <sheetName val="yüksek V"/>
      <sheetName val="yüksek"/>
      <sheetName val="yüksek sonucu"/>
      <sheetName val="sırık V"/>
      <sheetName val="sırık"/>
      <sheetName val="sırık sonucu"/>
      <sheetName val="uzun V"/>
      <sheetName val="uzun (rüzgar)"/>
      <sheetName val="uzun"/>
      <sheetName val="uzun sonucu"/>
      <sheetName val="3 adım V"/>
      <sheetName val="3 adım (rüzgar)"/>
      <sheetName val="üçadım"/>
      <sheetName val="üç adım sonucu"/>
      <sheetName val="gülle V"/>
      <sheetName val="gülle"/>
      <sheetName val="gülle sonucu"/>
      <sheetName val="cirit V"/>
      <sheetName val="cirit"/>
      <sheetName val="cirit sonucu"/>
      <sheetName val="disk V"/>
      <sheetName val="disk"/>
      <sheetName val="disk sonucu"/>
      <sheetName val="ÇEKİÇ"/>
      <sheetName val="isveç V"/>
      <sheetName val="İsveç"/>
      <sheetName val="İsveç sonucu"/>
      <sheetName val="toplam puan tablosu"/>
      <sheetName val="toplam puanlar"/>
      <sheetName val="toplam puan sonuçları"/>
      <sheetName val="yarışmalara göre dereceler"/>
    </sheetNames>
    <sheetDataSet>
      <sheetData sheetId="0">
        <row r="2">
          <cell r="A2" t="str">
            <v>MİLLİ EĞİTİM ve KÜLTÜR BAKANLIĞI</v>
          </cell>
        </row>
        <row r="19">
          <cell r="F19" t="str">
            <v xml:space="preserve">2018-2019 ÖĞRETİM YILI GENÇLER ATLETİZM </v>
          </cell>
        </row>
        <row r="20">
          <cell r="F20" t="str">
            <v>ELEME YARIŞMALARI</v>
          </cell>
        </row>
        <row r="21">
          <cell r="F21" t="str">
            <v>ATATÜRK STADYUMU</v>
          </cell>
        </row>
        <row r="22">
          <cell r="F22" t="str">
            <v>GENÇ KIZ</v>
          </cell>
        </row>
        <row r="23">
          <cell r="F23" t="str">
            <v>11-12 MART 2019</v>
          </cell>
        </row>
      </sheetData>
      <sheetData sheetId="1">
        <row r="1">
          <cell r="B1" t="str">
            <v>MİLLİ EĞİTİM ve KÜLTÜR BAKANLIĞI</v>
          </cell>
        </row>
        <row r="2">
          <cell r="B2" t="str">
            <v xml:space="preserve">2018-2019 ÖĞRETİM YILI GENÇLER ATLETİZM </v>
          </cell>
        </row>
        <row r="3">
          <cell r="B3" t="str">
            <v>ELEME YARIŞMALARI</v>
          </cell>
        </row>
        <row r="4">
          <cell r="B4" t="str">
            <v>GENÇ KIZ</v>
          </cell>
        </row>
        <row r="5">
          <cell r="B5" t="str">
            <v>ATATÜRK STADYUMU</v>
          </cell>
        </row>
        <row r="6">
          <cell r="B6" t="str">
            <v>11-12 MART 2019</v>
          </cell>
        </row>
      </sheetData>
      <sheetData sheetId="2"/>
      <sheetData sheetId="3">
        <row r="12">
          <cell r="B12">
            <v>33</v>
          </cell>
          <cell r="C12" t="str">
            <v>DEĞİRMENLİK LİSESİ</v>
          </cell>
        </row>
        <row r="13">
          <cell r="B13">
            <v>35</v>
          </cell>
          <cell r="C13" t="str">
            <v>ANAFARTALAR LİSESİ</v>
          </cell>
        </row>
        <row r="14">
          <cell r="B14">
            <v>49</v>
          </cell>
          <cell r="C14" t="str">
            <v>NAMIK KEMAL LİSESİ</v>
          </cell>
        </row>
        <row r="15">
          <cell r="B15">
            <v>71</v>
          </cell>
          <cell r="C15" t="str">
            <v>THE AMERİCAN COLLEGE</v>
          </cell>
        </row>
        <row r="16">
          <cell r="B16">
            <v>77</v>
          </cell>
          <cell r="C16" t="str">
            <v>BÜLENT ECEVİT ANADOLU LİSESİ</v>
          </cell>
        </row>
        <row r="17">
          <cell r="B17">
            <v>45</v>
          </cell>
          <cell r="C17" t="str">
            <v>GÜZELYURT MESLEK LİSESİ</v>
          </cell>
        </row>
        <row r="18">
          <cell r="B18">
            <v>40</v>
          </cell>
          <cell r="C18" t="str">
            <v>ERENKÖY LİSESİ</v>
          </cell>
        </row>
        <row r="19">
          <cell r="B19">
            <v>44</v>
          </cell>
          <cell r="C19" t="str">
            <v>LEFKE GAZİ LİSESİ</v>
          </cell>
        </row>
        <row r="20">
          <cell r="B20">
            <v>81</v>
          </cell>
          <cell r="C20" t="str">
            <v>THE ENGLISH SCHOOL OF KYRENIA</v>
          </cell>
        </row>
        <row r="21">
          <cell r="B21">
            <v>47</v>
          </cell>
          <cell r="C21" t="str">
            <v>KURTULUŞ LİSESİ</v>
          </cell>
        </row>
        <row r="22">
          <cell r="B22">
            <v>37</v>
          </cell>
          <cell r="C22" t="str">
            <v>BEKİRPAŞA LİSESİ</v>
          </cell>
        </row>
        <row r="23">
          <cell r="B23">
            <v>48</v>
          </cell>
          <cell r="C23" t="str">
            <v>LEFKOŞA TÜRK LİSESİ</v>
          </cell>
        </row>
        <row r="24">
          <cell r="B24">
            <v>39</v>
          </cell>
          <cell r="C24" t="str">
            <v>CENGİZ TOPEL E. M .LİSESİ</v>
          </cell>
        </row>
        <row r="25">
          <cell r="B25">
            <v>64</v>
          </cell>
          <cell r="C25" t="str">
            <v>GÜZELYURT TMK</v>
          </cell>
        </row>
        <row r="26">
          <cell r="B26">
            <v>60</v>
          </cell>
          <cell r="C26" t="str">
            <v>KARPAZ MESLEK LİSESİ</v>
          </cell>
        </row>
        <row r="27">
          <cell r="B27">
            <v>59</v>
          </cell>
          <cell r="C27" t="str">
            <v>POLATPAŞA LİSESİ</v>
          </cell>
        </row>
        <row r="28">
          <cell r="B28">
            <v>36</v>
          </cell>
          <cell r="C28" t="str">
            <v>ATATÜRK MESLEK LİSESİ</v>
          </cell>
        </row>
        <row r="29">
          <cell r="B29">
            <v>27</v>
          </cell>
          <cell r="C29" t="str">
            <v>YAKIN DOĞU KOLEJİ</v>
          </cell>
        </row>
        <row r="30">
          <cell r="B30">
            <v>46</v>
          </cell>
          <cell r="C30" t="str">
            <v>HAYDARPAŞA TİCARET LİSESİ</v>
          </cell>
        </row>
        <row r="31">
          <cell r="B31">
            <v>51</v>
          </cell>
          <cell r="C31" t="str">
            <v>TÜRK MAARİF KOLEJİ</v>
          </cell>
        </row>
        <row r="32">
          <cell r="B32">
            <v>53</v>
          </cell>
          <cell r="C32" t="str">
            <v>20 TEMMUZ FEN LİSESİ</v>
          </cell>
        </row>
        <row r="33">
          <cell r="B33">
            <v>57</v>
          </cell>
          <cell r="C33" t="str">
            <v>19 MAYIS TMK</v>
          </cell>
        </row>
        <row r="34">
          <cell r="B34">
            <v>30</v>
          </cell>
          <cell r="C34" t="str">
            <v>HALA SULTAN İLAHİYAT KOLEJİ</v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</sheetData>
      <sheetData sheetId="4"/>
      <sheetData sheetId="5"/>
      <sheetData sheetId="6"/>
      <sheetData sheetId="7"/>
      <sheetData sheetId="8">
        <row r="9">
          <cell r="F9" t="str">
            <v>DQ</v>
          </cell>
          <cell r="G9">
            <v>0</v>
          </cell>
        </row>
        <row r="10">
          <cell r="F10">
            <v>1556</v>
          </cell>
          <cell r="G10">
            <v>27</v>
          </cell>
        </row>
        <row r="11">
          <cell r="F11">
            <v>1549</v>
          </cell>
          <cell r="G11">
            <v>28</v>
          </cell>
        </row>
        <row r="12">
          <cell r="F12">
            <v>1469</v>
          </cell>
          <cell r="G12">
            <v>42</v>
          </cell>
        </row>
        <row r="13">
          <cell r="F13">
            <v>1567</v>
          </cell>
          <cell r="G13">
            <v>25</v>
          </cell>
        </row>
        <row r="14">
          <cell r="F14">
            <v>1766</v>
          </cell>
          <cell r="G14">
            <v>0</v>
          </cell>
        </row>
        <row r="15">
          <cell r="F15">
            <v>1554</v>
          </cell>
          <cell r="G15">
            <v>28</v>
          </cell>
        </row>
        <row r="16">
          <cell r="F16" t="str">
            <v>DNS</v>
          </cell>
          <cell r="G16">
            <v>0</v>
          </cell>
        </row>
        <row r="17">
          <cell r="F17">
            <v>1448</v>
          </cell>
          <cell r="G17">
            <v>45</v>
          </cell>
        </row>
        <row r="18">
          <cell r="F18">
            <v>1370</v>
          </cell>
          <cell r="G18">
            <v>58</v>
          </cell>
        </row>
        <row r="19">
          <cell r="F19">
            <v>1554</v>
          </cell>
          <cell r="G19">
            <v>28</v>
          </cell>
        </row>
        <row r="20">
          <cell r="F20">
            <v>1453</v>
          </cell>
          <cell r="G20">
            <v>44</v>
          </cell>
        </row>
        <row r="21">
          <cell r="F21">
            <v>1865</v>
          </cell>
          <cell r="G21">
            <v>0</v>
          </cell>
        </row>
        <row r="22">
          <cell r="F22">
            <v>1522</v>
          </cell>
          <cell r="G22">
            <v>33</v>
          </cell>
        </row>
        <row r="23">
          <cell r="F23">
            <v>1564</v>
          </cell>
          <cell r="G23">
            <v>26</v>
          </cell>
        </row>
        <row r="24">
          <cell r="F24">
            <v>1618</v>
          </cell>
          <cell r="G24">
            <v>18</v>
          </cell>
        </row>
        <row r="25">
          <cell r="F25">
            <v>1675</v>
          </cell>
          <cell r="G25">
            <v>11</v>
          </cell>
        </row>
        <row r="26">
          <cell r="F26">
            <v>1348</v>
          </cell>
          <cell r="G26">
            <v>62</v>
          </cell>
        </row>
        <row r="27">
          <cell r="F27">
            <v>1560</v>
          </cell>
          <cell r="G27">
            <v>27</v>
          </cell>
        </row>
        <row r="28">
          <cell r="F28">
            <v>1531</v>
          </cell>
          <cell r="G28">
            <v>31</v>
          </cell>
        </row>
        <row r="29">
          <cell r="F29">
            <v>1641</v>
          </cell>
          <cell r="G29">
            <v>15</v>
          </cell>
        </row>
        <row r="30">
          <cell r="F30">
            <v>1633</v>
          </cell>
          <cell r="G30">
            <v>16</v>
          </cell>
        </row>
        <row r="31">
          <cell r="F31">
            <v>1693</v>
          </cell>
          <cell r="G31">
            <v>8</v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9">
        <row r="6">
          <cell r="D6" t="str">
            <v>100 m</v>
          </cell>
        </row>
        <row r="9">
          <cell r="B9">
            <v>27</v>
          </cell>
          <cell r="D9" t="str">
            <v>PETEK ÖZTÜRK</v>
          </cell>
          <cell r="E9" t="str">
            <v>YAKIN DOĞU KOLEJİ</v>
          </cell>
          <cell r="F9">
            <v>1348</v>
          </cell>
          <cell r="G9">
            <v>62</v>
          </cell>
        </row>
        <row r="10">
          <cell r="B10">
            <v>47</v>
          </cell>
          <cell r="D10" t="str">
            <v>ŞERİFE AKKUŞ</v>
          </cell>
          <cell r="E10" t="str">
            <v>KURTULUŞ LİSESİ</v>
          </cell>
          <cell r="F10">
            <v>1370</v>
          </cell>
          <cell r="G10">
            <v>58</v>
          </cell>
        </row>
        <row r="11">
          <cell r="B11">
            <v>81</v>
          </cell>
          <cell r="D11" t="str">
            <v>EZEL KARACA</v>
          </cell>
          <cell r="E11" t="str">
            <v>THE ENGLISH SCHOOL OF KYRENIA</v>
          </cell>
          <cell r="F11">
            <v>1448</v>
          </cell>
          <cell r="G11">
            <v>45</v>
          </cell>
        </row>
      </sheetData>
      <sheetData sheetId="10"/>
      <sheetData sheetId="11">
        <row r="9">
          <cell r="F9" t="str">
            <v>-</v>
          </cell>
          <cell r="G9">
            <v>0</v>
          </cell>
        </row>
        <row r="10">
          <cell r="F10">
            <v>2131</v>
          </cell>
          <cell r="G10">
            <v>29</v>
          </cell>
        </row>
        <row r="11">
          <cell r="F11">
            <v>1937</v>
          </cell>
          <cell r="G11">
            <v>45</v>
          </cell>
        </row>
        <row r="12">
          <cell r="F12">
            <v>1704</v>
          </cell>
          <cell r="G12">
            <v>64</v>
          </cell>
        </row>
        <row r="13">
          <cell r="F13">
            <v>2393</v>
          </cell>
          <cell r="G13">
            <v>9</v>
          </cell>
        </row>
        <row r="14">
          <cell r="F14" t="str">
            <v>-</v>
          </cell>
          <cell r="G14">
            <v>0</v>
          </cell>
        </row>
        <row r="15">
          <cell r="F15">
            <v>2156</v>
          </cell>
          <cell r="G15">
            <v>27</v>
          </cell>
        </row>
        <row r="16">
          <cell r="F16" t="str">
            <v>-</v>
          </cell>
          <cell r="G16">
            <v>0</v>
          </cell>
        </row>
        <row r="17">
          <cell r="F17" t="str">
            <v>-</v>
          </cell>
          <cell r="G17">
            <v>0</v>
          </cell>
        </row>
        <row r="18">
          <cell r="F18">
            <v>1763</v>
          </cell>
          <cell r="G18">
            <v>59</v>
          </cell>
        </row>
        <row r="19">
          <cell r="F19">
            <v>2046</v>
          </cell>
          <cell r="G19">
            <v>36</v>
          </cell>
        </row>
        <row r="20">
          <cell r="F20">
            <v>2342</v>
          </cell>
          <cell r="G20">
            <v>13</v>
          </cell>
        </row>
        <row r="21">
          <cell r="F21" t="str">
            <v>-</v>
          </cell>
          <cell r="G21">
            <v>0</v>
          </cell>
        </row>
        <row r="22">
          <cell r="F22">
            <v>1975</v>
          </cell>
          <cell r="G22">
            <v>42</v>
          </cell>
        </row>
        <row r="23">
          <cell r="F23" t="str">
            <v>DQ</v>
          </cell>
          <cell r="G23">
            <v>0</v>
          </cell>
        </row>
        <row r="24">
          <cell r="F24" t="str">
            <v>-</v>
          </cell>
          <cell r="G24">
            <v>0</v>
          </cell>
        </row>
        <row r="25">
          <cell r="F25" t="str">
            <v>-</v>
          </cell>
          <cell r="G25">
            <v>0</v>
          </cell>
        </row>
        <row r="26">
          <cell r="F26" t="str">
            <v>DNF</v>
          </cell>
          <cell r="G26">
            <v>0</v>
          </cell>
        </row>
        <row r="27">
          <cell r="F27" t="str">
            <v>-</v>
          </cell>
          <cell r="G27">
            <v>0</v>
          </cell>
        </row>
        <row r="28">
          <cell r="F28" t="str">
            <v>DNS</v>
          </cell>
          <cell r="G28">
            <v>0</v>
          </cell>
        </row>
        <row r="29">
          <cell r="F29" t="str">
            <v>-</v>
          </cell>
          <cell r="G29">
            <v>0</v>
          </cell>
        </row>
        <row r="30">
          <cell r="F30">
            <v>2284</v>
          </cell>
          <cell r="G30">
            <v>17</v>
          </cell>
        </row>
        <row r="31">
          <cell r="F31">
            <v>2472</v>
          </cell>
          <cell r="G31">
            <v>3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12">
        <row r="6">
          <cell r="D6" t="str">
            <v>100 m ENGELLİ(76.2cm)</v>
          </cell>
        </row>
        <row r="9">
          <cell r="B9">
            <v>71</v>
          </cell>
          <cell r="D9" t="str">
            <v>SELVİHAN DURAL</v>
          </cell>
          <cell r="E9" t="str">
            <v>THE AMERİCAN COLLEGE</v>
          </cell>
          <cell r="F9">
            <v>1704</v>
          </cell>
          <cell r="G9">
            <v>64</v>
          </cell>
        </row>
        <row r="10">
          <cell r="B10">
            <v>47</v>
          </cell>
          <cell r="D10" t="str">
            <v>NURAY TOK</v>
          </cell>
          <cell r="E10" t="str">
            <v>KURTULUŞ LİSESİ</v>
          </cell>
          <cell r="F10">
            <v>1763</v>
          </cell>
          <cell r="G10">
            <v>59</v>
          </cell>
        </row>
        <row r="11">
          <cell r="B11">
            <v>49</v>
          </cell>
          <cell r="D11" t="str">
            <v>AYÇA SAĞALTICI</v>
          </cell>
          <cell r="E11" t="str">
            <v>NAMIK KEMAL LİSESİ</v>
          </cell>
          <cell r="F11">
            <v>1937</v>
          </cell>
          <cell r="G11">
            <v>45</v>
          </cell>
        </row>
      </sheetData>
      <sheetData sheetId="13"/>
      <sheetData sheetId="14">
        <row r="9">
          <cell r="F9">
            <v>0</v>
          </cell>
          <cell r="G9" t="str">
            <v xml:space="preserve"> </v>
          </cell>
        </row>
        <row r="10">
          <cell r="F10">
            <v>0</v>
          </cell>
          <cell r="G10" t="str">
            <v xml:space="preserve"> </v>
          </cell>
        </row>
        <row r="11">
          <cell r="F11">
            <v>0</v>
          </cell>
          <cell r="G11" t="str">
            <v xml:space="preserve"> </v>
          </cell>
        </row>
        <row r="12">
          <cell r="F12">
            <v>0</v>
          </cell>
          <cell r="G12" t="str">
            <v xml:space="preserve"> </v>
          </cell>
        </row>
        <row r="13">
          <cell r="F13">
            <v>0</v>
          </cell>
          <cell r="G13" t="str">
            <v xml:space="preserve"> </v>
          </cell>
        </row>
        <row r="14">
          <cell r="F14">
            <v>0</v>
          </cell>
          <cell r="G14" t="str">
            <v xml:space="preserve"> </v>
          </cell>
        </row>
        <row r="15">
          <cell r="F15">
            <v>0</v>
          </cell>
          <cell r="G15" t="str">
            <v xml:space="preserve"> 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>
            <v>0</v>
          </cell>
          <cell r="G18" t="str">
            <v xml:space="preserve"> </v>
          </cell>
        </row>
        <row r="19">
          <cell r="F19">
            <v>0</v>
          </cell>
          <cell r="G19" t="str">
            <v xml:space="preserve"> </v>
          </cell>
        </row>
        <row r="20">
          <cell r="F20">
            <v>0</v>
          </cell>
          <cell r="G20" t="str">
            <v xml:space="preserve"> </v>
          </cell>
        </row>
        <row r="21">
          <cell r="F21">
            <v>0</v>
          </cell>
          <cell r="G21" t="str">
            <v xml:space="preserve"> </v>
          </cell>
        </row>
        <row r="22">
          <cell r="F22">
            <v>0</v>
          </cell>
          <cell r="G22" t="str">
            <v xml:space="preserve"> </v>
          </cell>
        </row>
        <row r="23">
          <cell r="F23">
            <v>0</v>
          </cell>
          <cell r="G23" t="str">
            <v xml:space="preserve"> </v>
          </cell>
        </row>
        <row r="24">
          <cell r="F24">
            <v>0</v>
          </cell>
          <cell r="G24" t="str">
            <v xml:space="preserve"> </v>
          </cell>
        </row>
        <row r="25">
          <cell r="F25">
            <v>0</v>
          </cell>
          <cell r="G25" t="str">
            <v xml:space="preserve"> </v>
          </cell>
        </row>
        <row r="26">
          <cell r="F26">
            <v>0</v>
          </cell>
          <cell r="G26" t="str">
            <v xml:space="preserve"> </v>
          </cell>
        </row>
        <row r="27">
          <cell r="F27">
            <v>0</v>
          </cell>
          <cell r="G27" t="str">
            <v xml:space="preserve"> </v>
          </cell>
        </row>
        <row r="28">
          <cell r="F28">
            <v>0</v>
          </cell>
          <cell r="G28" t="str">
            <v xml:space="preserve"> </v>
          </cell>
        </row>
        <row r="29">
          <cell r="F29">
            <v>0</v>
          </cell>
          <cell r="G29" t="str">
            <v xml:space="preserve"> </v>
          </cell>
        </row>
        <row r="30">
          <cell r="F30">
            <v>0</v>
          </cell>
          <cell r="G30" t="str">
            <v xml:space="preserve"> </v>
          </cell>
        </row>
        <row r="31">
          <cell r="F31">
            <v>0</v>
          </cell>
          <cell r="G31" t="str">
            <v xml:space="preserve"> 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15">
        <row r="6">
          <cell r="D6" t="str">
            <v>200 m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</sheetData>
      <sheetData sheetId="16"/>
      <sheetData sheetId="17">
        <row r="9">
          <cell r="F9">
            <v>0</v>
          </cell>
          <cell r="G9" t="str">
            <v xml:space="preserve"> </v>
          </cell>
        </row>
        <row r="10">
          <cell r="F10">
            <v>0</v>
          </cell>
          <cell r="G10" t="str">
            <v xml:space="preserve"> </v>
          </cell>
        </row>
        <row r="11">
          <cell r="F11">
            <v>0</v>
          </cell>
          <cell r="G11" t="str">
            <v xml:space="preserve"> </v>
          </cell>
        </row>
        <row r="12">
          <cell r="F12">
            <v>0</v>
          </cell>
          <cell r="G12" t="str">
            <v xml:space="preserve"> </v>
          </cell>
        </row>
        <row r="13">
          <cell r="F13">
            <v>0</v>
          </cell>
          <cell r="G13" t="str">
            <v xml:space="preserve"> </v>
          </cell>
        </row>
        <row r="14">
          <cell r="F14">
            <v>0</v>
          </cell>
          <cell r="G14" t="str">
            <v xml:space="preserve"> </v>
          </cell>
        </row>
        <row r="15">
          <cell r="F15">
            <v>0</v>
          </cell>
          <cell r="G15" t="str">
            <v xml:space="preserve"> 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>
            <v>0</v>
          </cell>
          <cell r="G18" t="str">
            <v xml:space="preserve"> </v>
          </cell>
        </row>
        <row r="19">
          <cell r="F19">
            <v>0</v>
          </cell>
          <cell r="G19" t="str">
            <v xml:space="preserve"> </v>
          </cell>
        </row>
        <row r="20">
          <cell r="F20">
            <v>0</v>
          </cell>
          <cell r="G20" t="str">
            <v xml:space="preserve"> </v>
          </cell>
        </row>
        <row r="21">
          <cell r="F21">
            <v>0</v>
          </cell>
          <cell r="G21" t="str">
            <v xml:space="preserve"> </v>
          </cell>
        </row>
        <row r="22">
          <cell r="F22">
            <v>0</v>
          </cell>
          <cell r="G22" t="str">
            <v xml:space="preserve"> </v>
          </cell>
        </row>
        <row r="23">
          <cell r="F23">
            <v>0</v>
          </cell>
          <cell r="G23" t="str">
            <v xml:space="preserve"> </v>
          </cell>
        </row>
        <row r="24">
          <cell r="F24">
            <v>0</v>
          </cell>
          <cell r="G24" t="str">
            <v xml:space="preserve"> </v>
          </cell>
        </row>
        <row r="25">
          <cell r="F25">
            <v>0</v>
          </cell>
          <cell r="G25" t="str">
            <v xml:space="preserve"> </v>
          </cell>
        </row>
        <row r="26">
          <cell r="F26">
            <v>0</v>
          </cell>
          <cell r="G26" t="str">
            <v xml:space="preserve"> </v>
          </cell>
        </row>
        <row r="27">
          <cell r="F27">
            <v>0</v>
          </cell>
          <cell r="G27" t="str">
            <v xml:space="preserve"> </v>
          </cell>
        </row>
        <row r="28">
          <cell r="F28">
            <v>0</v>
          </cell>
          <cell r="G28" t="str">
            <v xml:space="preserve"> </v>
          </cell>
        </row>
        <row r="29">
          <cell r="F29">
            <v>0</v>
          </cell>
          <cell r="G29" t="str">
            <v xml:space="preserve"> </v>
          </cell>
        </row>
        <row r="30">
          <cell r="F30">
            <v>0</v>
          </cell>
          <cell r="G30" t="str">
            <v xml:space="preserve"> </v>
          </cell>
        </row>
        <row r="31">
          <cell r="F31">
            <v>0</v>
          </cell>
          <cell r="G31" t="str">
            <v xml:space="preserve"> 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18">
        <row r="6">
          <cell r="D6" t="str">
            <v>300 m ENGELLİ(76.2cm)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</sheetData>
      <sheetData sheetId="19"/>
      <sheetData sheetId="20">
        <row r="9">
          <cell r="F9">
            <v>12118</v>
          </cell>
          <cell r="G9">
            <v>15</v>
          </cell>
        </row>
        <row r="10">
          <cell r="F10" t="str">
            <v>DNS</v>
          </cell>
          <cell r="G10">
            <v>0</v>
          </cell>
        </row>
        <row r="11">
          <cell r="F11" t="str">
            <v>DNS</v>
          </cell>
          <cell r="G11">
            <v>0</v>
          </cell>
        </row>
        <row r="12">
          <cell r="F12">
            <v>11706</v>
          </cell>
          <cell r="G12">
            <v>26</v>
          </cell>
        </row>
        <row r="13">
          <cell r="F13">
            <v>13052</v>
          </cell>
          <cell r="G13">
            <v>0</v>
          </cell>
        </row>
        <row r="14">
          <cell r="F14">
            <v>12118</v>
          </cell>
          <cell r="G14">
            <v>15</v>
          </cell>
        </row>
        <row r="15">
          <cell r="F15">
            <v>12347</v>
          </cell>
          <cell r="G15">
            <v>10</v>
          </cell>
        </row>
        <row r="16">
          <cell r="F16">
            <v>0</v>
          </cell>
          <cell r="G16" t="str">
            <v xml:space="preserve"> </v>
          </cell>
        </row>
        <row r="17">
          <cell r="F17" t="str">
            <v>-</v>
          </cell>
          <cell r="G17">
            <v>0</v>
          </cell>
        </row>
        <row r="18">
          <cell r="F18">
            <v>10391</v>
          </cell>
          <cell r="G18">
            <v>65</v>
          </cell>
        </row>
        <row r="19">
          <cell r="F19">
            <v>12695</v>
          </cell>
          <cell r="G19">
            <v>1</v>
          </cell>
        </row>
        <row r="20">
          <cell r="F20">
            <v>11300</v>
          </cell>
          <cell r="G20">
            <v>38</v>
          </cell>
        </row>
        <row r="21">
          <cell r="F21">
            <v>14718</v>
          </cell>
          <cell r="G21">
            <v>0</v>
          </cell>
        </row>
        <row r="22">
          <cell r="F22">
            <v>10963</v>
          </cell>
          <cell r="G22">
            <v>48</v>
          </cell>
        </row>
        <row r="23">
          <cell r="F23">
            <v>12456</v>
          </cell>
          <cell r="G23">
            <v>7</v>
          </cell>
        </row>
        <row r="24">
          <cell r="F24">
            <v>13006</v>
          </cell>
          <cell r="G24">
            <v>0</v>
          </cell>
        </row>
        <row r="25">
          <cell r="F25">
            <v>12694</v>
          </cell>
          <cell r="G25">
            <v>1</v>
          </cell>
        </row>
        <row r="26">
          <cell r="F26">
            <v>10733</v>
          </cell>
          <cell r="G26">
            <v>55</v>
          </cell>
        </row>
        <row r="27">
          <cell r="F27">
            <v>11522</v>
          </cell>
          <cell r="G27">
            <v>31</v>
          </cell>
        </row>
        <row r="28">
          <cell r="F28">
            <v>11756</v>
          </cell>
          <cell r="G28">
            <v>25</v>
          </cell>
        </row>
        <row r="29">
          <cell r="F29">
            <v>12254</v>
          </cell>
          <cell r="G29">
            <v>12</v>
          </cell>
        </row>
        <row r="30">
          <cell r="F30">
            <v>11795</v>
          </cell>
          <cell r="G30">
            <v>23</v>
          </cell>
        </row>
        <row r="31">
          <cell r="F31">
            <v>12993</v>
          </cell>
          <cell r="G31">
            <v>0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21">
        <row r="6">
          <cell r="D6" t="str">
            <v>400 m</v>
          </cell>
        </row>
        <row r="9">
          <cell r="B9">
            <v>47</v>
          </cell>
          <cell r="D9" t="str">
            <v>CEREN RÜSTEMOĞLU</v>
          </cell>
          <cell r="E9" t="str">
            <v>KURTULUŞ LİSESİ</v>
          </cell>
          <cell r="F9">
            <v>10391</v>
          </cell>
          <cell r="G9">
            <v>65</v>
          </cell>
        </row>
        <row r="10">
          <cell r="B10">
            <v>27</v>
          </cell>
          <cell r="D10" t="str">
            <v>DEMET ÇAKIR</v>
          </cell>
          <cell r="E10" t="str">
            <v>YAKIN DOĞU KOLEJİ</v>
          </cell>
          <cell r="F10">
            <v>10733</v>
          </cell>
          <cell r="G10">
            <v>55</v>
          </cell>
        </row>
        <row r="11">
          <cell r="B11">
            <v>64</v>
          </cell>
          <cell r="D11" t="str">
            <v>ZİNAİDA PAVALACHİ</v>
          </cell>
          <cell r="E11" t="str">
            <v>GÜZELYURT TMK</v>
          </cell>
          <cell r="F11">
            <v>10963</v>
          </cell>
          <cell r="G11">
            <v>48</v>
          </cell>
        </row>
      </sheetData>
      <sheetData sheetId="22"/>
      <sheetData sheetId="23">
        <row r="9">
          <cell r="F9">
            <v>0</v>
          </cell>
          <cell r="G9" t="str">
            <v xml:space="preserve"> </v>
          </cell>
        </row>
        <row r="10">
          <cell r="F10">
            <v>0</v>
          </cell>
          <cell r="G10" t="str">
            <v xml:space="preserve"> </v>
          </cell>
        </row>
        <row r="11">
          <cell r="F11">
            <v>0</v>
          </cell>
          <cell r="G11" t="str">
            <v xml:space="preserve"> </v>
          </cell>
        </row>
        <row r="12">
          <cell r="F12">
            <v>0</v>
          </cell>
          <cell r="G12" t="str">
            <v xml:space="preserve"> </v>
          </cell>
        </row>
        <row r="13">
          <cell r="F13">
            <v>0</v>
          </cell>
          <cell r="G13" t="str">
            <v xml:space="preserve"> </v>
          </cell>
        </row>
        <row r="14">
          <cell r="F14">
            <v>0</v>
          </cell>
          <cell r="G14" t="str">
            <v xml:space="preserve"> </v>
          </cell>
        </row>
        <row r="15">
          <cell r="F15">
            <v>0</v>
          </cell>
          <cell r="G15" t="str">
            <v xml:space="preserve"> 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>
            <v>0</v>
          </cell>
          <cell r="G18" t="str">
            <v xml:space="preserve"> </v>
          </cell>
        </row>
        <row r="19">
          <cell r="F19">
            <v>0</v>
          </cell>
          <cell r="G19" t="str">
            <v xml:space="preserve"> </v>
          </cell>
        </row>
        <row r="20">
          <cell r="F20">
            <v>0</v>
          </cell>
          <cell r="G20" t="str">
            <v xml:space="preserve"> </v>
          </cell>
        </row>
        <row r="21">
          <cell r="F21">
            <v>0</v>
          </cell>
          <cell r="G21" t="str">
            <v xml:space="preserve"> </v>
          </cell>
        </row>
        <row r="22">
          <cell r="F22">
            <v>0</v>
          </cell>
          <cell r="G22" t="str">
            <v xml:space="preserve"> </v>
          </cell>
        </row>
        <row r="23">
          <cell r="F23">
            <v>0</v>
          </cell>
          <cell r="G23" t="str">
            <v xml:space="preserve"> </v>
          </cell>
        </row>
        <row r="24">
          <cell r="F24">
            <v>0</v>
          </cell>
          <cell r="G24" t="str">
            <v xml:space="preserve"> </v>
          </cell>
        </row>
        <row r="25">
          <cell r="F25">
            <v>0</v>
          </cell>
          <cell r="G25" t="str">
            <v xml:space="preserve"> </v>
          </cell>
        </row>
        <row r="26">
          <cell r="F26">
            <v>0</v>
          </cell>
          <cell r="G26" t="str">
            <v xml:space="preserve"> </v>
          </cell>
        </row>
        <row r="27">
          <cell r="F27">
            <v>0</v>
          </cell>
          <cell r="G27" t="str">
            <v xml:space="preserve"> </v>
          </cell>
        </row>
        <row r="28">
          <cell r="F28">
            <v>0</v>
          </cell>
          <cell r="G28" t="str">
            <v xml:space="preserve"> </v>
          </cell>
        </row>
        <row r="29">
          <cell r="F29">
            <v>0</v>
          </cell>
          <cell r="G29" t="str">
            <v xml:space="preserve"> </v>
          </cell>
        </row>
        <row r="30">
          <cell r="F30">
            <v>0</v>
          </cell>
          <cell r="G30" t="str">
            <v xml:space="preserve"> </v>
          </cell>
        </row>
        <row r="31">
          <cell r="F31">
            <v>0</v>
          </cell>
          <cell r="G31" t="str">
            <v xml:space="preserve"> 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24">
        <row r="6">
          <cell r="D6" t="str">
            <v>800 m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</sheetData>
      <sheetData sheetId="25"/>
      <sheetData sheetId="26">
        <row r="9">
          <cell r="F9">
            <v>0</v>
          </cell>
          <cell r="G9" t="str">
            <v xml:space="preserve"> </v>
          </cell>
        </row>
        <row r="10">
          <cell r="F10">
            <v>74724</v>
          </cell>
          <cell r="G10">
            <v>0</v>
          </cell>
        </row>
        <row r="11">
          <cell r="F11">
            <v>63784</v>
          </cell>
          <cell r="G11">
            <v>21</v>
          </cell>
        </row>
        <row r="12">
          <cell r="F12">
            <v>64244</v>
          </cell>
          <cell r="G12">
            <v>19</v>
          </cell>
        </row>
        <row r="13">
          <cell r="F13">
            <v>100034</v>
          </cell>
          <cell r="G13" t="str">
            <v xml:space="preserve"> </v>
          </cell>
        </row>
        <row r="14">
          <cell r="F14">
            <v>0</v>
          </cell>
          <cell r="G14" t="str">
            <v xml:space="preserve"> </v>
          </cell>
        </row>
        <row r="15">
          <cell r="F15">
            <v>63134</v>
          </cell>
          <cell r="G15">
            <v>24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>
            <v>0</v>
          </cell>
          <cell r="G18" t="str">
            <v xml:space="preserve"> </v>
          </cell>
        </row>
        <row r="19">
          <cell r="F19">
            <v>60884</v>
          </cell>
          <cell r="G19">
            <v>36</v>
          </cell>
        </row>
        <row r="20">
          <cell r="F20">
            <v>60384</v>
          </cell>
          <cell r="G20">
            <v>38</v>
          </cell>
        </row>
        <row r="21">
          <cell r="F21">
            <v>0</v>
          </cell>
          <cell r="G21" t="str">
            <v xml:space="preserve"> </v>
          </cell>
        </row>
        <row r="22">
          <cell r="F22">
            <v>0</v>
          </cell>
          <cell r="G22" t="str">
            <v xml:space="preserve"> </v>
          </cell>
        </row>
        <row r="23">
          <cell r="F23">
            <v>86034</v>
          </cell>
          <cell r="G23">
            <v>0</v>
          </cell>
        </row>
        <row r="24">
          <cell r="F24">
            <v>65744</v>
          </cell>
          <cell r="G24">
            <v>13</v>
          </cell>
        </row>
        <row r="25">
          <cell r="F25">
            <v>0</v>
          </cell>
          <cell r="G25" t="str">
            <v xml:space="preserve"> </v>
          </cell>
        </row>
        <row r="26">
          <cell r="F26">
            <v>74474</v>
          </cell>
          <cell r="G26">
            <v>0</v>
          </cell>
        </row>
        <row r="27">
          <cell r="F27" t="str">
            <v>DNF</v>
          </cell>
          <cell r="G27">
            <v>0</v>
          </cell>
        </row>
        <row r="28">
          <cell r="F28">
            <v>84434</v>
          </cell>
          <cell r="G28">
            <v>0</v>
          </cell>
        </row>
        <row r="29">
          <cell r="F29">
            <v>73084</v>
          </cell>
          <cell r="G29">
            <v>0</v>
          </cell>
        </row>
        <row r="30">
          <cell r="F30">
            <v>71514</v>
          </cell>
          <cell r="G30">
            <v>6</v>
          </cell>
        </row>
        <row r="31">
          <cell r="F31" t="str">
            <v>DQ</v>
          </cell>
          <cell r="G31">
            <v>0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27">
        <row r="6">
          <cell r="D6" t="str">
            <v>1500 m</v>
          </cell>
        </row>
        <row r="9">
          <cell r="B9">
            <v>48</v>
          </cell>
          <cell r="D9" t="str">
            <v>PETEK KOÇ</v>
          </cell>
          <cell r="E9" t="str">
            <v>LEFKOŞA TÜRK LİSESİ</v>
          </cell>
          <cell r="F9">
            <v>60384</v>
          </cell>
          <cell r="G9">
            <v>38</v>
          </cell>
        </row>
        <row r="10">
          <cell r="B10">
            <v>37</v>
          </cell>
          <cell r="D10" t="str">
            <v>DUYGU AĞCABAY</v>
          </cell>
          <cell r="E10" t="str">
            <v>BEKİRPAŞA LİSESİ</v>
          </cell>
          <cell r="F10">
            <v>60884</v>
          </cell>
          <cell r="G10">
            <v>36</v>
          </cell>
        </row>
        <row r="11">
          <cell r="B11">
            <v>40</v>
          </cell>
          <cell r="D11" t="str">
            <v>KARDELEN GÜNGÖR</v>
          </cell>
          <cell r="E11" t="str">
            <v>ERENKÖY LİSESİ</v>
          </cell>
          <cell r="F11">
            <v>63134</v>
          </cell>
          <cell r="G11">
            <v>24</v>
          </cell>
        </row>
      </sheetData>
      <sheetData sheetId="28"/>
      <sheetData sheetId="29">
        <row r="9">
          <cell r="F9">
            <v>0</v>
          </cell>
          <cell r="G9" t="str">
            <v xml:space="preserve"> </v>
          </cell>
        </row>
        <row r="10">
          <cell r="F10">
            <v>0</v>
          </cell>
          <cell r="G10" t="str">
            <v xml:space="preserve"> </v>
          </cell>
        </row>
        <row r="11">
          <cell r="F11">
            <v>0</v>
          </cell>
          <cell r="G11" t="str">
            <v xml:space="preserve"> </v>
          </cell>
        </row>
        <row r="12">
          <cell r="F12">
            <v>0</v>
          </cell>
          <cell r="G12" t="str">
            <v xml:space="preserve"> </v>
          </cell>
        </row>
        <row r="13">
          <cell r="F13">
            <v>0</v>
          </cell>
          <cell r="G13" t="str">
            <v xml:space="preserve"> </v>
          </cell>
        </row>
        <row r="14">
          <cell r="F14">
            <v>0</v>
          </cell>
          <cell r="G14" t="str">
            <v xml:space="preserve"> </v>
          </cell>
        </row>
        <row r="15">
          <cell r="F15">
            <v>0</v>
          </cell>
          <cell r="G15" t="str">
            <v xml:space="preserve"> 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>
            <v>0</v>
          </cell>
          <cell r="G18" t="str">
            <v xml:space="preserve"> </v>
          </cell>
        </row>
        <row r="19">
          <cell r="F19">
            <v>0</v>
          </cell>
          <cell r="G19" t="str">
            <v xml:space="preserve"> </v>
          </cell>
        </row>
        <row r="20">
          <cell r="F20">
            <v>0</v>
          </cell>
          <cell r="G20" t="str">
            <v xml:space="preserve"> </v>
          </cell>
        </row>
        <row r="21">
          <cell r="F21">
            <v>0</v>
          </cell>
          <cell r="G21" t="str">
            <v xml:space="preserve"> </v>
          </cell>
        </row>
        <row r="22">
          <cell r="F22">
            <v>0</v>
          </cell>
          <cell r="G22" t="str">
            <v xml:space="preserve"> </v>
          </cell>
        </row>
        <row r="23">
          <cell r="F23">
            <v>0</v>
          </cell>
          <cell r="G23" t="str">
            <v xml:space="preserve"> </v>
          </cell>
        </row>
        <row r="24">
          <cell r="F24">
            <v>0</v>
          </cell>
          <cell r="G24" t="str">
            <v xml:space="preserve"> </v>
          </cell>
        </row>
        <row r="25">
          <cell r="F25">
            <v>0</v>
          </cell>
          <cell r="G25" t="str">
            <v xml:space="preserve"> </v>
          </cell>
        </row>
        <row r="26">
          <cell r="F26">
            <v>0</v>
          </cell>
          <cell r="G26" t="str">
            <v xml:space="preserve"> </v>
          </cell>
        </row>
        <row r="27">
          <cell r="F27">
            <v>0</v>
          </cell>
          <cell r="G27" t="str">
            <v xml:space="preserve"> </v>
          </cell>
        </row>
        <row r="28">
          <cell r="F28">
            <v>0</v>
          </cell>
          <cell r="G28" t="str">
            <v xml:space="preserve"> </v>
          </cell>
        </row>
        <row r="29">
          <cell r="F29">
            <v>0</v>
          </cell>
          <cell r="G29" t="str">
            <v xml:space="preserve"> </v>
          </cell>
        </row>
        <row r="30">
          <cell r="F30">
            <v>0</v>
          </cell>
          <cell r="G30" t="str">
            <v xml:space="preserve"> </v>
          </cell>
        </row>
        <row r="31">
          <cell r="F31">
            <v>0</v>
          </cell>
          <cell r="G31" t="str">
            <v xml:space="preserve"> 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30">
        <row r="6">
          <cell r="D6" t="str">
            <v>YÜKSEK ATLAMA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</sheetData>
      <sheetData sheetId="31"/>
      <sheetData sheetId="32">
        <row r="9">
          <cell r="F9">
            <v>0</v>
          </cell>
          <cell r="G9" t="str">
            <v xml:space="preserve"> </v>
          </cell>
        </row>
        <row r="10">
          <cell r="F10">
            <v>0</v>
          </cell>
          <cell r="G10" t="str">
            <v xml:space="preserve"> </v>
          </cell>
        </row>
        <row r="11">
          <cell r="F11">
            <v>180</v>
          </cell>
          <cell r="G11">
            <v>16</v>
          </cell>
        </row>
        <row r="12">
          <cell r="F12" t="str">
            <v>DNS</v>
          </cell>
          <cell r="G12">
            <v>0</v>
          </cell>
        </row>
        <row r="13">
          <cell r="F13">
            <v>0</v>
          </cell>
          <cell r="G13" t="str">
            <v xml:space="preserve"> </v>
          </cell>
        </row>
        <row r="14">
          <cell r="F14">
            <v>0</v>
          </cell>
          <cell r="G14" t="str">
            <v xml:space="preserve"> </v>
          </cell>
        </row>
        <row r="15">
          <cell r="F15">
            <v>0</v>
          </cell>
          <cell r="G15" t="str">
            <v xml:space="preserve"> 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>
            <v>180</v>
          </cell>
          <cell r="G18">
            <v>16</v>
          </cell>
        </row>
        <row r="19">
          <cell r="F19">
            <v>0</v>
          </cell>
          <cell r="G19" t="str">
            <v xml:space="preserve"> </v>
          </cell>
        </row>
        <row r="20">
          <cell r="F20">
            <v>0</v>
          </cell>
          <cell r="G20" t="str">
            <v xml:space="preserve"> </v>
          </cell>
        </row>
        <row r="21">
          <cell r="F21">
            <v>0</v>
          </cell>
          <cell r="G21" t="str">
            <v xml:space="preserve"> </v>
          </cell>
        </row>
        <row r="22">
          <cell r="F22">
            <v>0</v>
          </cell>
          <cell r="G22" t="str">
            <v xml:space="preserve"> </v>
          </cell>
        </row>
        <row r="23">
          <cell r="F23">
            <v>0</v>
          </cell>
          <cell r="G23" t="str">
            <v xml:space="preserve"> </v>
          </cell>
        </row>
        <row r="24">
          <cell r="F24">
            <v>0</v>
          </cell>
          <cell r="G24" t="str">
            <v xml:space="preserve"> </v>
          </cell>
        </row>
        <row r="25">
          <cell r="F25">
            <v>0</v>
          </cell>
          <cell r="G25" t="str">
            <v xml:space="preserve"> </v>
          </cell>
        </row>
        <row r="26">
          <cell r="F26" t="str">
            <v>DNS</v>
          </cell>
          <cell r="G26">
            <v>0</v>
          </cell>
        </row>
        <row r="27">
          <cell r="F27">
            <v>0</v>
          </cell>
          <cell r="G27" t="str">
            <v xml:space="preserve"> </v>
          </cell>
        </row>
        <row r="28">
          <cell r="F28">
            <v>0</v>
          </cell>
          <cell r="G28" t="str">
            <v xml:space="preserve"> </v>
          </cell>
        </row>
        <row r="29">
          <cell r="F29">
            <v>0</v>
          </cell>
          <cell r="G29" t="str">
            <v xml:space="preserve"> </v>
          </cell>
        </row>
        <row r="30">
          <cell r="F30">
            <v>0</v>
          </cell>
          <cell r="G30" t="str">
            <v xml:space="preserve"> </v>
          </cell>
        </row>
        <row r="31">
          <cell r="F31">
            <v>0</v>
          </cell>
          <cell r="G31" t="str">
            <v xml:space="preserve"> 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33">
        <row r="6">
          <cell r="D6" t="str">
            <v>SIRIKLA ATLAMA</v>
          </cell>
        </row>
        <row r="9">
          <cell r="B9">
            <v>49</v>
          </cell>
          <cell r="D9" t="str">
            <v>BEYZA ÇELME</v>
          </cell>
          <cell r="E9" t="str">
            <v>NAMIK KEMAL LİSESİ</v>
          </cell>
          <cell r="F9">
            <v>180</v>
          </cell>
          <cell r="G9">
            <v>16</v>
          </cell>
        </row>
        <row r="10">
          <cell r="B10">
            <v>47</v>
          </cell>
          <cell r="D10" t="str">
            <v>SERPİL ERATOĞLU</v>
          </cell>
          <cell r="E10" t="str">
            <v>KURTULUŞ LİSESİ</v>
          </cell>
          <cell r="F10">
            <v>180</v>
          </cell>
          <cell r="G10">
            <v>16</v>
          </cell>
        </row>
        <row r="11">
          <cell r="B11">
            <v>71</v>
          </cell>
          <cell r="D11" t="str">
            <v>ESRA TOZAKI</v>
          </cell>
          <cell r="E11" t="str">
            <v>THE AMERİCAN COLLEGE</v>
          </cell>
          <cell r="F11" t="str">
            <v>DNS</v>
          </cell>
          <cell r="G11">
            <v>0</v>
          </cell>
        </row>
      </sheetData>
      <sheetData sheetId="34"/>
      <sheetData sheetId="35"/>
      <sheetData sheetId="36">
        <row r="9">
          <cell r="F9">
            <v>0</v>
          </cell>
          <cell r="G9" t="str">
            <v/>
          </cell>
        </row>
        <row r="10">
          <cell r="F10">
            <v>0</v>
          </cell>
          <cell r="G10" t="str">
            <v/>
          </cell>
        </row>
        <row r="11">
          <cell r="F11">
            <v>0</v>
          </cell>
          <cell r="G11" t="str">
            <v/>
          </cell>
        </row>
        <row r="12">
          <cell r="F12">
            <v>0</v>
          </cell>
          <cell r="G12" t="str">
            <v/>
          </cell>
        </row>
        <row r="13">
          <cell r="F13">
            <v>0</v>
          </cell>
          <cell r="G13" t="str">
            <v/>
          </cell>
        </row>
        <row r="14">
          <cell r="F14">
            <v>0</v>
          </cell>
          <cell r="G14" t="str">
            <v/>
          </cell>
        </row>
        <row r="15">
          <cell r="F15">
            <v>0</v>
          </cell>
          <cell r="G15" t="str">
            <v/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0</v>
          </cell>
          <cell r="G18" t="str">
            <v/>
          </cell>
        </row>
        <row r="19">
          <cell r="F19">
            <v>0</v>
          </cell>
          <cell r="G19" t="str">
            <v/>
          </cell>
        </row>
        <row r="20">
          <cell r="F20">
            <v>0</v>
          </cell>
          <cell r="G20" t="str">
            <v/>
          </cell>
        </row>
        <row r="21">
          <cell r="F21">
            <v>0</v>
          </cell>
          <cell r="G21" t="str">
            <v/>
          </cell>
        </row>
        <row r="22">
          <cell r="F22">
            <v>0</v>
          </cell>
          <cell r="G22" t="str">
            <v/>
          </cell>
        </row>
        <row r="23">
          <cell r="F23">
            <v>0</v>
          </cell>
          <cell r="G23" t="str">
            <v/>
          </cell>
        </row>
        <row r="24">
          <cell r="F24">
            <v>0</v>
          </cell>
          <cell r="G24" t="str">
            <v/>
          </cell>
        </row>
        <row r="25">
          <cell r="F25">
            <v>0</v>
          </cell>
          <cell r="G25" t="str">
            <v/>
          </cell>
        </row>
        <row r="26">
          <cell r="F26">
            <v>0</v>
          </cell>
          <cell r="G26" t="str">
            <v/>
          </cell>
        </row>
        <row r="27">
          <cell r="F27">
            <v>0</v>
          </cell>
          <cell r="G27" t="str">
            <v/>
          </cell>
        </row>
        <row r="28">
          <cell r="F28">
            <v>0</v>
          </cell>
          <cell r="G28" t="str">
            <v/>
          </cell>
        </row>
        <row r="29">
          <cell r="F29">
            <v>0</v>
          </cell>
          <cell r="G29" t="str">
            <v/>
          </cell>
        </row>
        <row r="30">
          <cell r="F30">
            <v>0</v>
          </cell>
          <cell r="G30" t="str">
            <v/>
          </cell>
        </row>
        <row r="31">
          <cell r="F31">
            <v>0</v>
          </cell>
          <cell r="G31" t="str">
            <v/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37">
        <row r="6">
          <cell r="D6" t="str">
            <v>UZUN ATLAMA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</sheetData>
      <sheetData sheetId="38"/>
      <sheetData sheetId="39"/>
      <sheetData sheetId="40">
        <row r="9">
          <cell r="F9">
            <v>0</v>
          </cell>
          <cell r="G9" t="str">
            <v/>
          </cell>
        </row>
        <row r="10">
          <cell r="F10">
            <v>782</v>
          </cell>
          <cell r="G10">
            <v>17</v>
          </cell>
        </row>
        <row r="11">
          <cell r="F11">
            <v>759</v>
          </cell>
          <cell r="G11">
            <v>15</v>
          </cell>
        </row>
        <row r="12">
          <cell r="F12" t="str">
            <v>NM</v>
          </cell>
          <cell r="G12">
            <v>0</v>
          </cell>
        </row>
        <row r="13">
          <cell r="F13" t="str">
            <v>NM</v>
          </cell>
          <cell r="G13">
            <v>0</v>
          </cell>
        </row>
        <row r="14">
          <cell r="F14">
            <v>0</v>
          </cell>
          <cell r="G14" t="str">
            <v/>
          </cell>
        </row>
        <row r="15">
          <cell r="F15">
            <v>822</v>
          </cell>
          <cell r="G15">
            <v>21</v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878</v>
          </cell>
          <cell r="G18">
            <v>28</v>
          </cell>
        </row>
        <row r="19">
          <cell r="F19">
            <v>740</v>
          </cell>
          <cell r="G19">
            <v>14</v>
          </cell>
        </row>
        <row r="20">
          <cell r="F20">
            <v>0</v>
          </cell>
          <cell r="G20" t="str">
            <v/>
          </cell>
        </row>
        <row r="21">
          <cell r="F21">
            <v>0</v>
          </cell>
          <cell r="G21" t="str">
            <v/>
          </cell>
        </row>
        <row r="22">
          <cell r="F22">
            <v>0</v>
          </cell>
          <cell r="G22" t="str">
            <v/>
          </cell>
        </row>
        <row r="23">
          <cell r="F23" t="str">
            <v>NM</v>
          </cell>
          <cell r="G23">
            <v>0</v>
          </cell>
        </row>
        <row r="24">
          <cell r="F24">
            <v>0</v>
          </cell>
          <cell r="G24" t="str">
            <v/>
          </cell>
        </row>
        <row r="25">
          <cell r="F25">
            <v>847</v>
          </cell>
          <cell r="G25">
            <v>24</v>
          </cell>
        </row>
        <row r="26">
          <cell r="F26">
            <v>924</v>
          </cell>
          <cell r="G26">
            <v>34</v>
          </cell>
        </row>
        <row r="27">
          <cell r="F27">
            <v>0</v>
          </cell>
          <cell r="G27" t="str">
            <v/>
          </cell>
        </row>
        <row r="28">
          <cell r="F28">
            <v>0</v>
          </cell>
          <cell r="G28" t="str">
            <v/>
          </cell>
        </row>
        <row r="29">
          <cell r="F29">
            <v>0</v>
          </cell>
          <cell r="G29" t="str">
            <v/>
          </cell>
        </row>
        <row r="30">
          <cell r="F30">
            <v>945</v>
          </cell>
          <cell r="G30">
            <v>36</v>
          </cell>
        </row>
        <row r="31">
          <cell r="F31">
            <v>779</v>
          </cell>
          <cell r="G31">
            <v>17</v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41">
        <row r="6">
          <cell r="D6" t="str">
            <v>ÜÇ ADIM ATLAMA(7-9m)</v>
          </cell>
        </row>
        <row r="9">
          <cell r="B9">
            <v>57</v>
          </cell>
          <cell r="D9" t="str">
            <v>DENİZ SÜNGÜ</v>
          </cell>
          <cell r="E9" t="str">
            <v>19 MAYIS TMK</v>
          </cell>
          <cell r="F9">
            <v>945</v>
          </cell>
          <cell r="G9">
            <v>36</v>
          </cell>
        </row>
        <row r="10">
          <cell r="B10">
            <v>27</v>
          </cell>
          <cell r="D10" t="str">
            <v>AYBEN ARAPOĞLU</v>
          </cell>
          <cell r="E10" t="str">
            <v>YAKIN DOĞU KOLEJİ</v>
          </cell>
          <cell r="F10">
            <v>924</v>
          </cell>
          <cell r="G10">
            <v>34</v>
          </cell>
        </row>
        <row r="11">
          <cell r="B11">
            <v>47</v>
          </cell>
          <cell r="D11" t="str">
            <v>DANİELA ÇIKIKÇIOĞLU</v>
          </cell>
          <cell r="E11" t="str">
            <v>KURTULUŞ LİSESİ</v>
          </cell>
          <cell r="F11">
            <v>878</v>
          </cell>
          <cell r="G11">
            <v>28</v>
          </cell>
        </row>
      </sheetData>
      <sheetData sheetId="42"/>
      <sheetData sheetId="43">
        <row r="9">
          <cell r="F9">
            <v>0</v>
          </cell>
          <cell r="G9" t="str">
            <v/>
          </cell>
        </row>
        <row r="10">
          <cell r="F10">
            <v>0</v>
          </cell>
          <cell r="G10" t="str">
            <v/>
          </cell>
        </row>
        <row r="11">
          <cell r="F11">
            <v>0</v>
          </cell>
          <cell r="G11" t="str">
            <v/>
          </cell>
        </row>
        <row r="12">
          <cell r="F12">
            <v>0</v>
          </cell>
          <cell r="G12" t="str">
            <v/>
          </cell>
        </row>
        <row r="13">
          <cell r="F13">
            <v>0</v>
          </cell>
          <cell r="G13" t="str">
            <v/>
          </cell>
        </row>
        <row r="14">
          <cell r="F14">
            <v>0</v>
          </cell>
          <cell r="G14" t="str">
            <v/>
          </cell>
        </row>
        <row r="15">
          <cell r="F15">
            <v>0</v>
          </cell>
          <cell r="G15" t="str">
            <v/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0</v>
          </cell>
          <cell r="G18" t="str">
            <v/>
          </cell>
        </row>
        <row r="19">
          <cell r="F19">
            <v>0</v>
          </cell>
          <cell r="G19" t="str">
            <v/>
          </cell>
        </row>
        <row r="20">
          <cell r="F20">
            <v>0</v>
          </cell>
          <cell r="G20" t="str">
            <v/>
          </cell>
        </row>
        <row r="21">
          <cell r="F21">
            <v>0</v>
          </cell>
          <cell r="G21" t="str">
            <v/>
          </cell>
        </row>
        <row r="22">
          <cell r="F22">
            <v>0</v>
          </cell>
          <cell r="G22" t="str">
            <v/>
          </cell>
        </row>
        <row r="23">
          <cell r="F23">
            <v>0</v>
          </cell>
          <cell r="G23" t="str">
            <v/>
          </cell>
        </row>
        <row r="24">
          <cell r="F24">
            <v>0</v>
          </cell>
          <cell r="G24" t="str">
            <v/>
          </cell>
        </row>
        <row r="25">
          <cell r="F25">
            <v>0</v>
          </cell>
          <cell r="G25" t="str">
            <v/>
          </cell>
        </row>
        <row r="26">
          <cell r="F26">
            <v>0</v>
          </cell>
          <cell r="G26" t="str">
            <v/>
          </cell>
        </row>
        <row r="27">
          <cell r="F27">
            <v>0</v>
          </cell>
          <cell r="G27" t="str">
            <v/>
          </cell>
        </row>
        <row r="28">
          <cell r="F28">
            <v>0</v>
          </cell>
          <cell r="G28" t="str">
            <v/>
          </cell>
        </row>
        <row r="29">
          <cell r="F29">
            <v>0</v>
          </cell>
          <cell r="G29" t="str">
            <v/>
          </cell>
        </row>
        <row r="30">
          <cell r="F30">
            <v>0</v>
          </cell>
          <cell r="G30" t="str">
            <v/>
          </cell>
        </row>
        <row r="31">
          <cell r="F31">
            <v>0</v>
          </cell>
          <cell r="G31" t="str">
            <v/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44">
        <row r="6">
          <cell r="D6" t="str">
            <v>GÜLLE ATMA(3kg)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</sheetData>
      <sheetData sheetId="45"/>
      <sheetData sheetId="46">
        <row r="9">
          <cell r="F9">
            <v>0</v>
          </cell>
          <cell r="G9" t="str">
            <v/>
          </cell>
        </row>
        <row r="10">
          <cell r="F10">
            <v>0</v>
          </cell>
          <cell r="G10" t="str">
            <v/>
          </cell>
        </row>
        <row r="11">
          <cell r="F11">
            <v>0</v>
          </cell>
          <cell r="G11" t="str">
            <v/>
          </cell>
        </row>
        <row r="12">
          <cell r="F12">
            <v>0</v>
          </cell>
          <cell r="G12" t="str">
            <v/>
          </cell>
        </row>
        <row r="13">
          <cell r="F13">
            <v>0</v>
          </cell>
          <cell r="G13" t="str">
            <v/>
          </cell>
        </row>
        <row r="14">
          <cell r="F14">
            <v>0</v>
          </cell>
          <cell r="G14" t="str">
            <v/>
          </cell>
        </row>
        <row r="15">
          <cell r="F15">
            <v>0</v>
          </cell>
          <cell r="G15" t="str">
            <v/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0</v>
          </cell>
          <cell r="G18" t="str">
            <v/>
          </cell>
        </row>
        <row r="19">
          <cell r="F19">
            <v>0</v>
          </cell>
          <cell r="G19" t="str">
            <v/>
          </cell>
        </row>
        <row r="20">
          <cell r="F20">
            <v>0</v>
          </cell>
          <cell r="G20" t="str">
            <v/>
          </cell>
        </row>
        <row r="21">
          <cell r="F21">
            <v>0</v>
          </cell>
          <cell r="G21" t="str">
            <v/>
          </cell>
        </row>
        <row r="22">
          <cell r="F22">
            <v>0</v>
          </cell>
          <cell r="G22" t="str">
            <v/>
          </cell>
        </row>
        <row r="23">
          <cell r="F23">
            <v>0</v>
          </cell>
          <cell r="G23" t="str">
            <v/>
          </cell>
        </row>
        <row r="24">
          <cell r="F24">
            <v>0</v>
          </cell>
          <cell r="G24" t="str">
            <v/>
          </cell>
        </row>
        <row r="25">
          <cell r="F25">
            <v>0</v>
          </cell>
          <cell r="G25" t="str">
            <v/>
          </cell>
        </row>
        <row r="26">
          <cell r="F26">
            <v>0</v>
          </cell>
          <cell r="G26" t="str">
            <v/>
          </cell>
        </row>
        <row r="27">
          <cell r="F27">
            <v>0</v>
          </cell>
          <cell r="G27" t="str">
            <v/>
          </cell>
        </row>
        <row r="28">
          <cell r="F28">
            <v>0</v>
          </cell>
          <cell r="G28" t="str">
            <v/>
          </cell>
        </row>
        <row r="29">
          <cell r="F29">
            <v>0</v>
          </cell>
          <cell r="G29" t="str">
            <v/>
          </cell>
        </row>
        <row r="30">
          <cell r="F30">
            <v>0</v>
          </cell>
          <cell r="G30" t="str">
            <v/>
          </cell>
        </row>
        <row r="31">
          <cell r="F31">
            <v>0</v>
          </cell>
          <cell r="G31" t="str">
            <v/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47">
        <row r="6">
          <cell r="D6" t="str">
            <v>CİRİT ATMA(500gr)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</sheetData>
      <sheetData sheetId="48"/>
      <sheetData sheetId="49">
        <row r="9">
          <cell r="F9">
            <v>1924</v>
          </cell>
          <cell r="G9">
            <v>16</v>
          </cell>
        </row>
        <row r="10">
          <cell r="F10">
            <v>1802</v>
          </cell>
          <cell r="G10">
            <v>14</v>
          </cell>
        </row>
        <row r="11">
          <cell r="F11">
            <v>2721</v>
          </cell>
          <cell r="G11">
            <v>33</v>
          </cell>
        </row>
        <row r="12">
          <cell r="F12">
            <v>1839</v>
          </cell>
          <cell r="G12">
            <v>15</v>
          </cell>
        </row>
        <row r="13">
          <cell r="F13">
            <v>1883</v>
          </cell>
          <cell r="G13">
            <v>16</v>
          </cell>
        </row>
        <row r="14">
          <cell r="F14">
            <v>1160</v>
          </cell>
          <cell r="G14">
            <v>3</v>
          </cell>
        </row>
        <row r="15">
          <cell r="F15" t="str">
            <v>NM</v>
          </cell>
          <cell r="G15">
            <v>0</v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2464</v>
          </cell>
          <cell r="G18">
            <v>28</v>
          </cell>
        </row>
        <row r="19">
          <cell r="F19">
            <v>1464</v>
          </cell>
          <cell r="G19">
            <v>8</v>
          </cell>
        </row>
        <row r="20">
          <cell r="F20">
            <v>1320</v>
          </cell>
          <cell r="G20">
            <v>6</v>
          </cell>
        </row>
        <row r="21">
          <cell r="F21">
            <v>0</v>
          </cell>
          <cell r="G21" t="str">
            <v/>
          </cell>
        </row>
        <row r="22">
          <cell r="F22">
            <v>0</v>
          </cell>
          <cell r="G22" t="str">
            <v/>
          </cell>
        </row>
        <row r="23">
          <cell r="F23">
            <v>1094</v>
          </cell>
          <cell r="G23">
            <v>2</v>
          </cell>
        </row>
        <row r="24">
          <cell r="F24">
            <v>0</v>
          </cell>
          <cell r="G24" t="str">
            <v/>
          </cell>
        </row>
        <row r="25">
          <cell r="F25">
            <v>0</v>
          </cell>
          <cell r="G25" t="str">
            <v/>
          </cell>
        </row>
        <row r="26">
          <cell r="F26">
            <v>2922</v>
          </cell>
          <cell r="G26">
            <v>38</v>
          </cell>
        </row>
        <row r="27">
          <cell r="F27">
            <v>1584</v>
          </cell>
          <cell r="G27">
            <v>10</v>
          </cell>
        </row>
        <row r="28">
          <cell r="F28">
            <v>804</v>
          </cell>
          <cell r="G28">
            <v>0</v>
          </cell>
        </row>
        <row r="29">
          <cell r="F29">
            <v>0</v>
          </cell>
          <cell r="G29" t="str">
            <v/>
          </cell>
        </row>
        <row r="30">
          <cell r="F30">
            <v>1964</v>
          </cell>
          <cell r="G30">
            <v>17</v>
          </cell>
        </row>
        <row r="31">
          <cell r="F31">
            <v>1319</v>
          </cell>
          <cell r="G31">
            <v>6</v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50">
        <row r="6">
          <cell r="D6" t="str">
            <v>DİSK ATMA(1kg)</v>
          </cell>
        </row>
        <row r="9">
          <cell r="B9">
            <v>27</v>
          </cell>
          <cell r="D9" t="str">
            <v>SUDE KADIOĞLU</v>
          </cell>
          <cell r="E9" t="str">
            <v>YAKIN DOĞU KOLEJİ</v>
          </cell>
          <cell r="F9">
            <v>2922</v>
          </cell>
          <cell r="G9">
            <v>38</v>
          </cell>
        </row>
        <row r="10">
          <cell r="B10">
            <v>49</v>
          </cell>
          <cell r="D10" t="str">
            <v>DİLAN LAÇİN</v>
          </cell>
          <cell r="E10" t="str">
            <v>NAMIK KEMAL LİSESİ</v>
          </cell>
          <cell r="F10">
            <v>2721</v>
          </cell>
          <cell r="G10">
            <v>33</v>
          </cell>
        </row>
        <row r="11">
          <cell r="B11">
            <v>47</v>
          </cell>
          <cell r="D11" t="str">
            <v>BUSE GEZİCİ</v>
          </cell>
          <cell r="E11" t="str">
            <v>KURTULUŞ LİSESİ</v>
          </cell>
          <cell r="F11">
            <v>2464</v>
          </cell>
          <cell r="G11">
            <v>28</v>
          </cell>
        </row>
      </sheetData>
      <sheetData sheetId="51"/>
      <sheetData sheetId="52"/>
      <sheetData sheetId="53">
        <row r="9">
          <cell r="F9">
            <v>0</v>
          </cell>
          <cell r="G9" t="str">
            <v xml:space="preserve"> </v>
          </cell>
        </row>
        <row r="10">
          <cell r="F10">
            <v>0</v>
          </cell>
          <cell r="G10" t="str">
            <v xml:space="preserve"> </v>
          </cell>
        </row>
        <row r="11">
          <cell r="F11">
            <v>0</v>
          </cell>
          <cell r="G11" t="str">
            <v xml:space="preserve"> </v>
          </cell>
        </row>
        <row r="12">
          <cell r="F12">
            <v>0</v>
          </cell>
          <cell r="G12" t="str">
            <v xml:space="preserve"> </v>
          </cell>
        </row>
        <row r="13">
          <cell r="F13">
            <v>0</v>
          </cell>
          <cell r="G13" t="str">
            <v xml:space="preserve"> </v>
          </cell>
        </row>
        <row r="14">
          <cell r="F14">
            <v>0</v>
          </cell>
          <cell r="G14" t="str">
            <v xml:space="preserve"> </v>
          </cell>
        </row>
        <row r="15">
          <cell r="F15">
            <v>0</v>
          </cell>
          <cell r="G15" t="str">
            <v xml:space="preserve"> 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>
            <v>0</v>
          </cell>
          <cell r="G18" t="str">
            <v xml:space="preserve"> </v>
          </cell>
        </row>
        <row r="19">
          <cell r="F19">
            <v>0</v>
          </cell>
          <cell r="G19" t="str">
            <v xml:space="preserve"> </v>
          </cell>
        </row>
        <row r="20">
          <cell r="F20">
            <v>0</v>
          </cell>
          <cell r="G20" t="str">
            <v xml:space="preserve"> </v>
          </cell>
        </row>
        <row r="21">
          <cell r="F21">
            <v>0</v>
          </cell>
          <cell r="G21" t="str">
            <v xml:space="preserve"> </v>
          </cell>
        </row>
        <row r="22">
          <cell r="F22">
            <v>0</v>
          </cell>
          <cell r="G22" t="str">
            <v xml:space="preserve"> </v>
          </cell>
        </row>
        <row r="23">
          <cell r="F23">
            <v>0</v>
          </cell>
          <cell r="G23" t="str">
            <v xml:space="preserve"> </v>
          </cell>
        </row>
        <row r="24">
          <cell r="F24">
            <v>0</v>
          </cell>
          <cell r="G24" t="str">
            <v xml:space="preserve"> </v>
          </cell>
        </row>
        <row r="25">
          <cell r="F25">
            <v>0</v>
          </cell>
          <cell r="G25" t="str">
            <v xml:space="preserve"> </v>
          </cell>
        </row>
        <row r="26">
          <cell r="F26">
            <v>0</v>
          </cell>
          <cell r="G26" t="str">
            <v xml:space="preserve"> </v>
          </cell>
        </row>
        <row r="27">
          <cell r="F27">
            <v>0</v>
          </cell>
          <cell r="G27" t="str">
            <v xml:space="preserve"> </v>
          </cell>
        </row>
        <row r="28">
          <cell r="F28">
            <v>0</v>
          </cell>
          <cell r="G28" t="str">
            <v xml:space="preserve"> </v>
          </cell>
        </row>
        <row r="29">
          <cell r="F29">
            <v>0</v>
          </cell>
          <cell r="G29" t="str">
            <v xml:space="preserve"> </v>
          </cell>
        </row>
        <row r="30">
          <cell r="F30">
            <v>0</v>
          </cell>
          <cell r="G30" t="str">
            <v xml:space="preserve"> </v>
          </cell>
        </row>
        <row r="31">
          <cell r="F31">
            <v>0</v>
          </cell>
          <cell r="G31" t="str">
            <v xml:space="preserve"> 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54">
        <row r="6">
          <cell r="D6" t="str">
            <v>İSVEÇ BAYRAK</v>
          </cell>
        </row>
        <row r="9">
          <cell r="B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</sheetData>
      <sheetData sheetId="55"/>
      <sheetData sheetId="56">
        <row r="9">
          <cell r="B9">
            <v>18</v>
          </cell>
          <cell r="C9" t="str">
            <v>DEĞİRMENLİK LİSESİ</v>
          </cell>
          <cell r="E9">
            <v>31</v>
          </cell>
          <cell r="F9">
            <v>33</v>
          </cell>
        </row>
        <row r="10">
          <cell r="B10">
            <v>10</v>
          </cell>
          <cell r="C10" t="str">
            <v>ANAFARTALAR LİSESİ</v>
          </cell>
          <cell r="E10">
            <v>87</v>
          </cell>
          <cell r="F10">
            <v>35</v>
          </cell>
        </row>
        <row r="11">
          <cell r="B11">
            <v>4</v>
          </cell>
          <cell r="C11" t="str">
            <v>NAMIK KEMAL LİSESİ</v>
          </cell>
          <cell r="E11">
            <v>158</v>
          </cell>
          <cell r="F11">
            <v>49</v>
          </cell>
        </row>
        <row r="12">
          <cell r="B12">
            <v>3</v>
          </cell>
          <cell r="C12" t="str">
            <v>THE AMERİCAN COLLEGE</v>
          </cell>
          <cell r="E12">
            <v>166</v>
          </cell>
          <cell r="F12">
            <v>71</v>
          </cell>
        </row>
        <row r="13">
          <cell r="B13">
            <v>13</v>
          </cell>
          <cell r="C13" t="str">
            <v>BÜLENT ECEVİT ANADOLU LİSESİ</v>
          </cell>
          <cell r="E13">
            <v>50</v>
          </cell>
          <cell r="F13">
            <v>77</v>
          </cell>
        </row>
        <row r="14">
          <cell r="B14">
            <v>21</v>
          </cell>
          <cell r="C14" t="str">
            <v>GÜZELYURT MESLEK LİSESİ</v>
          </cell>
          <cell r="E14">
            <v>18</v>
          </cell>
          <cell r="F14">
            <v>45</v>
          </cell>
        </row>
        <row r="15">
          <cell r="B15">
            <v>9</v>
          </cell>
          <cell r="C15" t="str">
            <v>ERENKÖY LİSESİ</v>
          </cell>
          <cell r="E15">
            <v>110</v>
          </cell>
          <cell r="F15">
            <v>40</v>
          </cell>
        </row>
        <row r="16">
          <cell r="B16" t="str">
            <v/>
          </cell>
          <cell r="C16" t="str">
            <v>LEFKE GAZİ LİSESİ</v>
          </cell>
          <cell r="E16">
            <v>0</v>
          </cell>
          <cell r="F16">
            <v>44</v>
          </cell>
        </row>
        <row r="17">
          <cell r="B17">
            <v>14</v>
          </cell>
          <cell r="C17" t="str">
            <v>THE ENGLISH SCHOOL OF KYRENIA</v>
          </cell>
          <cell r="E17">
            <v>45</v>
          </cell>
          <cell r="F17">
            <v>81</v>
          </cell>
        </row>
        <row r="18">
          <cell r="B18">
            <v>1</v>
          </cell>
          <cell r="C18" t="str">
            <v>KURTULUŞ LİSESİ</v>
          </cell>
          <cell r="E18">
            <v>254</v>
          </cell>
          <cell r="F18">
            <v>47</v>
          </cell>
        </row>
        <row r="19">
          <cell r="B19">
            <v>6</v>
          </cell>
          <cell r="C19" t="str">
            <v>BEKİRPAŞA LİSESİ</v>
          </cell>
          <cell r="E19">
            <v>123</v>
          </cell>
          <cell r="F19">
            <v>37</v>
          </cell>
        </row>
        <row r="20">
          <cell r="B20">
            <v>5</v>
          </cell>
          <cell r="C20" t="str">
            <v>LEFKOŞA TÜRK LİSESİ</v>
          </cell>
          <cell r="E20">
            <v>139</v>
          </cell>
          <cell r="F20">
            <v>48</v>
          </cell>
        </row>
        <row r="21">
          <cell r="B21" t="str">
            <v/>
          </cell>
          <cell r="C21" t="str">
            <v>CENGİZ TOPEL E. M .LİSESİ</v>
          </cell>
          <cell r="E21">
            <v>0</v>
          </cell>
          <cell r="F21">
            <v>39</v>
          </cell>
        </row>
        <row r="22">
          <cell r="B22">
            <v>7</v>
          </cell>
          <cell r="C22" t="str">
            <v>GÜZELYURT TMK</v>
          </cell>
          <cell r="E22">
            <v>123</v>
          </cell>
          <cell r="F22">
            <v>64</v>
          </cell>
        </row>
        <row r="23">
          <cell r="B23">
            <v>16</v>
          </cell>
          <cell r="C23" t="str">
            <v>KARPAZ MESLEK LİSESİ</v>
          </cell>
          <cell r="E23">
            <v>35</v>
          </cell>
          <cell r="F23">
            <v>60</v>
          </cell>
        </row>
        <row r="24">
          <cell r="B24">
            <v>19</v>
          </cell>
          <cell r="C24" t="str">
            <v>POLATPAŞA LİSESİ</v>
          </cell>
          <cell r="E24">
            <v>31</v>
          </cell>
          <cell r="F24">
            <v>59</v>
          </cell>
        </row>
        <row r="25">
          <cell r="B25">
            <v>15</v>
          </cell>
          <cell r="C25" t="str">
            <v>ATATÜRK MESLEK LİSESİ</v>
          </cell>
          <cell r="E25">
            <v>36</v>
          </cell>
          <cell r="F25">
            <v>36</v>
          </cell>
        </row>
        <row r="26">
          <cell r="B26">
            <v>2</v>
          </cell>
          <cell r="C26" t="str">
            <v>YAKIN DOĞU KOLEJİ</v>
          </cell>
          <cell r="E26">
            <v>189</v>
          </cell>
          <cell r="F26">
            <v>27</v>
          </cell>
        </row>
        <row r="27">
          <cell r="B27">
            <v>11</v>
          </cell>
          <cell r="C27" t="str">
            <v>HAYDARPAŞA TİCARET LİSESİ</v>
          </cell>
          <cell r="E27">
            <v>68</v>
          </cell>
          <cell r="F27">
            <v>46</v>
          </cell>
        </row>
        <row r="28">
          <cell r="B28">
            <v>12</v>
          </cell>
          <cell r="C28" t="str">
            <v>TÜRK MAARİF KOLEJİ</v>
          </cell>
          <cell r="E28">
            <v>56</v>
          </cell>
          <cell r="F28">
            <v>51</v>
          </cell>
        </row>
        <row r="29">
          <cell r="B29">
            <v>20</v>
          </cell>
          <cell r="C29" t="str">
            <v>20 TEMMUZ FEN LİSESİ</v>
          </cell>
          <cell r="E29">
            <v>27</v>
          </cell>
          <cell r="F29">
            <v>53</v>
          </cell>
        </row>
        <row r="30">
          <cell r="B30">
            <v>8</v>
          </cell>
          <cell r="C30" t="str">
            <v>19 MAYIS TMK</v>
          </cell>
          <cell r="E30">
            <v>115</v>
          </cell>
          <cell r="F30">
            <v>57</v>
          </cell>
        </row>
        <row r="31">
          <cell r="B31">
            <v>17</v>
          </cell>
          <cell r="C31" t="str">
            <v>HALA SULTAN İLAHİYAT KOLEJİ</v>
          </cell>
          <cell r="E31">
            <v>34</v>
          </cell>
          <cell r="F31">
            <v>30</v>
          </cell>
        </row>
        <row r="32">
          <cell r="B32" t="str">
            <v/>
          </cell>
          <cell r="C32" t="str">
            <v/>
          </cell>
          <cell r="E32">
            <v>0</v>
          </cell>
          <cell r="F32">
            <v>0</v>
          </cell>
        </row>
        <row r="33">
          <cell r="B33" t="str">
            <v/>
          </cell>
          <cell r="C33" t="str">
            <v/>
          </cell>
          <cell r="E33">
            <v>0</v>
          </cell>
          <cell r="F33">
            <v>0</v>
          </cell>
        </row>
        <row r="34">
          <cell r="B34" t="str">
            <v/>
          </cell>
          <cell r="C34" t="str">
            <v/>
          </cell>
          <cell r="E34">
            <v>0</v>
          </cell>
          <cell r="F34">
            <v>0</v>
          </cell>
        </row>
        <row r="35">
          <cell r="B35" t="str">
            <v/>
          </cell>
          <cell r="C35" t="str">
            <v/>
          </cell>
          <cell r="E35">
            <v>0</v>
          </cell>
          <cell r="F35">
            <v>0</v>
          </cell>
        </row>
        <row r="36">
          <cell r="B36" t="str">
            <v/>
          </cell>
          <cell r="C36" t="str">
            <v/>
          </cell>
          <cell r="E36">
            <v>0</v>
          </cell>
          <cell r="F36">
            <v>0</v>
          </cell>
        </row>
        <row r="37">
          <cell r="B37" t="str">
            <v/>
          </cell>
          <cell r="C37" t="str">
            <v/>
          </cell>
          <cell r="E37">
            <v>0</v>
          </cell>
          <cell r="F37">
            <v>0</v>
          </cell>
        </row>
        <row r="38">
          <cell r="B38" t="str">
            <v/>
          </cell>
          <cell r="C38" t="str">
            <v/>
          </cell>
          <cell r="E38">
            <v>0</v>
          </cell>
          <cell r="F38">
            <v>0</v>
          </cell>
        </row>
        <row r="39">
          <cell r="B39" t="str">
            <v/>
          </cell>
          <cell r="C39" t="str">
            <v/>
          </cell>
          <cell r="E39">
            <v>0</v>
          </cell>
          <cell r="F39">
            <v>0</v>
          </cell>
        </row>
        <row r="40">
          <cell r="B40" t="str">
            <v/>
          </cell>
          <cell r="C40" t="str">
            <v/>
          </cell>
          <cell r="E40">
            <v>0</v>
          </cell>
          <cell r="F40">
            <v>0</v>
          </cell>
        </row>
        <row r="41">
          <cell r="B41">
            <v>0</v>
          </cell>
          <cell r="C41">
            <v>0</v>
          </cell>
        </row>
      </sheetData>
      <sheetData sheetId="57">
        <row r="1">
          <cell r="A1" t="str">
            <v>MİLLİ EĞİTİM ve KÜLTÜR BAKANLIĞI</v>
          </cell>
        </row>
        <row r="2">
          <cell r="A2" t="str">
            <v xml:space="preserve">2018-2019 ÖĞRETİM YILI GENÇLER ATLETİZM </v>
          </cell>
        </row>
        <row r="3">
          <cell r="A3" t="str">
            <v>ELEME YARIŞMALARI</v>
          </cell>
        </row>
      </sheetData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5"/>
  <sheetViews>
    <sheetView tabSelected="1" workbookViewId="0">
      <selection activeCell="C9" sqref="C9"/>
    </sheetView>
  </sheetViews>
  <sheetFormatPr defaultColWidth="9.140625" defaultRowHeight="12.75"/>
  <cols>
    <col min="1" max="1" width="11.28515625" style="68" customWidth="1"/>
    <col min="2" max="10" width="8.28515625" style="68" customWidth="1"/>
    <col min="11" max="11" width="11.7109375" style="68" customWidth="1"/>
    <col min="12" max="12" width="3.5703125" style="68" customWidth="1"/>
    <col min="13" max="13" width="3.85546875" style="68" customWidth="1"/>
    <col min="14" max="16384" width="9.140625" style="68"/>
  </cols>
  <sheetData>
    <row r="1" spans="1:11">
      <c r="A1" s="65"/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ht="116.25" customHeight="1">
      <c r="A2" s="115" t="str">
        <f>'[1]yarışma bilgileri'!$A$2</f>
        <v>MİLLİ EĞİTİM ve KÜLTÜR BAKANLIĞI</v>
      </c>
      <c r="B2" s="116"/>
      <c r="C2" s="116"/>
      <c r="D2" s="116"/>
      <c r="E2" s="116"/>
      <c r="F2" s="116"/>
      <c r="G2" s="116"/>
      <c r="H2" s="116"/>
      <c r="I2" s="116"/>
      <c r="J2" s="116"/>
      <c r="K2" s="117"/>
    </row>
    <row r="3" spans="1:11" ht="16.5">
      <c r="A3" s="70"/>
      <c r="B3" s="71"/>
      <c r="C3" s="71"/>
      <c r="D3" s="71"/>
      <c r="E3" s="71"/>
      <c r="F3" s="71"/>
      <c r="G3" s="71"/>
      <c r="H3" s="71"/>
      <c r="I3" s="71"/>
      <c r="J3" s="71"/>
      <c r="K3" s="72"/>
    </row>
    <row r="4" spans="1:11" ht="13.5">
      <c r="A4" s="73"/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ht="13.5">
      <c r="A5" s="73"/>
      <c r="B5" s="74"/>
      <c r="C5" s="74"/>
      <c r="D5" s="74"/>
      <c r="E5" s="74"/>
      <c r="F5" s="74"/>
      <c r="G5" s="74"/>
      <c r="H5" s="74"/>
      <c r="I5" s="74"/>
      <c r="J5" s="74"/>
      <c r="K5" s="75"/>
    </row>
    <row r="6" spans="1:11" ht="13.5">
      <c r="A6" s="73"/>
      <c r="B6" s="74"/>
      <c r="C6" s="74"/>
      <c r="D6" s="74"/>
      <c r="E6" s="74"/>
      <c r="F6" s="74"/>
      <c r="G6" s="74"/>
      <c r="H6" s="74"/>
      <c r="I6" s="74"/>
      <c r="J6" s="74"/>
      <c r="K6" s="75"/>
    </row>
    <row r="7" spans="1:11" ht="13.5">
      <c r="A7" s="73"/>
      <c r="B7" s="74"/>
      <c r="C7" s="74"/>
      <c r="D7" s="74"/>
      <c r="E7" s="74"/>
      <c r="F7" s="74"/>
      <c r="G7" s="74"/>
      <c r="H7" s="74"/>
      <c r="I7" s="74"/>
      <c r="J7" s="74"/>
      <c r="K7" s="75"/>
    </row>
    <row r="8" spans="1:11" ht="13.5">
      <c r="A8" s="73"/>
      <c r="B8" s="74"/>
      <c r="C8" s="74"/>
      <c r="D8" s="74"/>
      <c r="E8" s="74"/>
      <c r="F8" s="74"/>
      <c r="G8" s="74"/>
      <c r="H8" s="74"/>
      <c r="I8" s="74"/>
      <c r="J8" s="74"/>
      <c r="K8" s="75"/>
    </row>
    <row r="9" spans="1:11" ht="13.5">
      <c r="A9" s="73"/>
      <c r="B9" s="74"/>
      <c r="C9" s="74"/>
      <c r="D9" s="74"/>
      <c r="E9" s="74"/>
      <c r="F9" s="74"/>
      <c r="G9" s="74"/>
      <c r="H9" s="74"/>
      <c r="I9" s="74"/>
      <c r="J9" s="74"/>
      <c r="K9" s="75"/>
    </row>
    <row r="10" spans="1:11" ht="13.5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5"/>
    </row>
    <row r="11" spans="1:11" ht="13.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5"/>
    </row>
    <row r="12" spans="1:11" ht="51.75" customHeight="1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20"/>
    </row>
    <row r="13" spans="1:11" ht="71.25" customHeight="1">
      <c r="A13" s="121"/>
      <c r="B13" s="122"/>
      <c r="C13" s="122"/>
      <c r="D13" s="122"/>
      <c r="E13" s="122"/>
      <c r="F13" s="122"/>
      <c r="G13" s="122"/>
      <c r="H13" s="122"/>
      <c r="I13" s="122"/>
      <c r="J13" s="122"/>
      <c r="K13" s="123"/>
    </row>
    <row r="14" spans="1:11" ht="72" customHeight="1">
      <c r="A14" s="124" t="str">
        <f>CONCATENATE(F19," ",F20)</f>
        <v>2018-2019 ÖĞRETİM YILI GENÇLER ATLETİZM  ELEME YARIŞMALARI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6"/>
    </row>
    <row r="15" spans="1:11" ht="51.75" customHeight="1">
      <c r="A15" s="127"/>
      <c r="B15" s="128"/>
      <c r="C15" s="128"/>
      <c r="D15" s="128"/>
      <c r="E15" s="128"/>
      <c r="F15" s="128"/>
      <c r="G15" s="128"/>
      <c r="H15" s="128"/>
      <c r="I15" s="128"/>
      <c r="J15" s="128"/>
      <c r="K15" s="129"/>
    </row>
    <row r="16" spans="1:11" ht="13.5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5"/>
    </row>
    <row r="17" spans="1:11" ht="25.5">
      <c r="A17" s="112"/>
      <c r="B17" s="113"/>
      <c r="C17" s="113"/>
      <c r="D17" s="113"/>
      <c r="E17" s="113"/>
      <c r="F17" s="113"/>
      <c r="G17" s="113"/>
      <c r="H17" s="113"/>
      <c r="I17" s="113"/>
      <c r="J17" s="113"/>
      <c r="K17" s="114"/>
    </row>
    <row r="18" spans="1:11" ht="24.75" customHeight="1">
      <c r="A18" s="106" t="s">
        <v>46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8"/>
    </row>
    <row r="19" spans="1:11" s="69" customFormat="1" ht="35.25" customHeight="1">
      <c r="A19" s="109" t="s">
        <v>47</v>
      </c>
      <c r="B19" s="110"/>
      <c r="C19" s="110"/>
      <c r="D19" s="110"/>
      <c r="E19" s="111"/>
      <c r="F19" s="93" t="str">
        <f>'[1]yarışma bilgileri'!F19</f>
        <v xml:space="preserve">2018-2019 ÖĞRETİM YILI GENÇLER ATLETİZM </v>
      </c>
      <c r="G19" s="94"/>
      <c r="H19" s="94"/>
      <c r="I19" s="94"/>
      <c r="J19" s="94"/>
      <c r="K19" s="95"/>
    </row>
    <row r="20" spans="1:11" s="69" customFormat="1" ht="35.25" customHeight="1">
      <c r="A20" s="90"/>
      <c r="B20" s="91"/>
      <c r="C20" s="91"/>
      <c r="D20" s="91"/>
      <c r="E20" s="92"/>
      <c r="F20" s="93" t="str">
        <f>'[1]yarışma bilgileri'!F20</f>
        <v>ELEME YARIŞMALARI</v>
      </c>
      <c r="G20" s="94"/>
      <c r="H20" s="94"/>
      <c r="I20" s="94"/>
      <c r="J20" s="94"/>
      <c r="K20" s="95"/>
    </row>
    <row r="21" spans="1:11" s="69" customFormat="1" ht="35.25" customHeight="1">
      <c r="A21" s="90" t="s">
        <v>48</v>
      </c>
      <c r="B21" s="91"/>
      <c r="C21" s="91"/>
      <c r="D21" s="91"/>
      <c r="E21" s="92"/>
      <c r="F21" s="93" t="str">
        <f>'[1]yarışma bilgileri'!F21</f>
        <v>ATATÜRK STADYUMU</v>
      </c>
      <c r="G21" s="94"/>
      <c r="H21" s="94"/>
      <c r="I21" s="94"/>
      <c r="J21" s="94"/>
      <c r="K21" s="95"/>
    </row>
    <row r="22" spans="1:11" s="69" customFormat="1" ht="35.25" customHeight="1">
      <c r="A22" s="90" t="s">
        <v>49</v>
      </c>
      <c r="B22" s="91"/>
      <c r="C22" s="91"/>
      <c r="D22" s="91"/>
      <c r="E22" s="92"/>
      <c r="F22" s="93" t="str">
        <f>'[1]yarışma bilgileri'!F22</f>
        <v>GENÇ KIZ</v>
      </c>
      <c r="G22" s="94"/>
      <c r="H22" s="94"/>
      <c r="I22" s="94"/>
      <c r="J22" s="94"/>
      <c r="K22" s="95"/>
    </row>
    <row r="23" spans="1:11" s="69" customFormat="1" ht="35.25" customHeight="1">
      <c r="A23" s="96" t="s">
        <v>50</v>
      </c>
      <c r="B23" s="97"/>
      <c r="C23" s="97"/>
      <c r="D23" s="97"/>
      <c r="E23" s="98"/>
      <c r="F23" s="99" t="str">
        <f>'[1]yarışma bilgileri'!F23</f>
        <v>11-12 MART 2019</v>
      </c>
      <c r="G23" s="100"/>
      <c r="H23" s="100"/>
      <c r="I23" s="100"/>
      <c r="J23" s="100"/>
      <c r="K23" s="101"/>
    </row>
    <row r="24" spans="1:11" ht="15.75">
      <c r="A24" s="102"/>
      <c r="B24" s="103"/>
      <c r="C24" s="103"/>
      <c r="D24" s="103"/>
      <c r="E24" s="103"/>
      <c r="F24" s="104"/>
      <c r="G24" s="104"/>
      <c r="H24" s="104"/>
      <c r="I24" s="104"/>
      <c r="J24" s="104"/>
      <c r="K24" s="105"/>
    </row>
    <row r="25" spans="1:11" ht="21" thickBot="1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9"/>
    </row>
  </sheetData>
  <mergeCells count="19">
    <mergeCell ref="A17:K17"/>
    <mergeCell ref="A2:K2"/>
    <mergeCell ref="A12:K12"/>
    <mergeCell ref="A13:K13"/>
    <mergeCell ref="A14:K14"/>
    <mergeCell ref="A15:K15"/>
    <mergeCell ref="A18:K18"/>
    <mergeCell ref="A19:E20"/>
    <mergeCell ref="F19:K19"/>
    <mergeCell ref="F20:K20"/>
    <mergeCell ref="A21:E21"/>
    <mergeCell ref="F21:K21"/>
    <mergeCell ref="A25:K25"/>
    <mergeCell ref="A22:E22"/>
    <mergeCell ref="F22:K22"/>
    <mergeCell ref="A23:E23"/>
    <mergeCell ref="F23:K23"/>
    <mergeCell ref="A24:E24"/>
    <mergeCell ref="F24:K24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1">
    <tabColor indexed="10"/>
  </sheetPr>
  <dimension ref="A1:B6"/>
  <sheetViews>
    <sheetView zoomScaleNormal="100" workbookViewId="0">
      <selection activeCell="N3" sqref="N3:O3"/>
    </sheetView>
  </sheetViews>
  <sheetFormatPr defaultColWidth="9.140625" defaultRowHeight="24.95" customHeight="1"/>
  <cols>
    <col min="1" max="1" width="23.5703125" style="15" bestFit="1" customWidth="1"/>
    <col min="2" max="2" width="57" style="15" bestFit="1" customWidth="1"/>
    <col min="3" max="16384" width="9.140625" style="15"/>
  </cols>
  <sheetData>
    <row r="1" spans="1:2" ht="24.95" customHeight="1">
      <c r="A1" s="15" t="s">
        <v>0</v>
      </c>
      <c r="B1" s="15" t="e">
        <f>#REF!</f>
        <v>#REF!</v>
      </c>
    </row>
    <row r="2" spans="1:2" ht="24.95" customHeight="1">
      <c r="A2" s="15" t="s">
        <v>1</v>
      </c>
      <c r="B2" s="15" t="e">
        <f>#REF!</f>
        <v>#REF!</v>
      </c>
    </row>
    <row r="3" spans="1:2" ht="24.95" customHeight="1">
      <c r="A3" s="15" t="s">
        <v>2</v>
      </c>
      <c r="B3" s="15" t="e">
        <f>#REF!</f>
        <v>#REF!</v>
      </c>
    </row>
    <row r="4" spans="1:2" ht="24.95" customHeight="1">
      <c r="A4" s="15" t="s">
        <v>3</v>
      </c>
      <c r="B4" s="15" t="e">
        <f>#REF!</f>
        <v>#REF!</v>
      </c>
    </row>
    <row r="5" spans="1:2" ht="24.95" customHeight="1">
      <c r="A5" s="15" t="s">
        <v>4</v>
      </c>
      <c r="B5" s="15" t="e">
        <f>#REF!</f>
        <v>#REF!</v>
      </c>
    </row>
    <row r="6" spans="1:2" ht="24.95" customHeight="1">
      <c r="A6" s="15" t="s">
        <v>5</v>
      </c>
      <c r="B6" s="42" t="e">
        <f>#REF!</f>
        <v>#REF!</v>
      </c>
    </row>
  </sheetData>
  <sheetProtection password="CC8C" sheet="1"/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indexed="10"/>
  </sheetPr>
  <dimension ref="A1:S44"/>
  <sheetViews>
    <sheetView zoomScaleNormal="100" workbookViewId="0">
      <selection activeCell="N3" sqref="N3:O3"/>
    </sheetView>
  </sheetViews>
  <sheetFormatPr defaultColWidth="9.140625" defaultRowHeight="18"/>
  <cols>
    <col min="1" max="1" width="7.5703125" style="12" customWidth="1"/>
    <col min="2" max="2" width="11" style="1" customWidth="1"/>
    <col min="3" max="3" width="51.42578125" style="12" customWidth="1"/>
    <col min="4" max="16384" width="9.140625" style="12"/>
  </cols>
  <sheetData>
    <row r="1" spans="1:19">
      <c r="A1" s="131" t="e">
        <f>'genel bilgi girişi'!B1</f>
        <v>#REF!</v>
      </c>
      <c r="B1" s="131"/>
      <c r="C1" s="131"/>
    </row>
    <row r="2" spans="1:19">
      <c r="A2" s="131" t="e">
        <f>'genel bilgi girişi'!B2</f>
        <v>#REF!</v>
      </c>
      <c r="B2" s="131"/>
      <c r="C2" s="131"/>
    </row>
    <row r="3" spans="1:19">
      <c r="A3" s="131" t="e">
        <f>'genel bilgi girişi'!B3</f>
        <v>#REF!</v>
      </c>
      <c r="B3" s="131"/>
      <c r="C3" s="131"/>
    </row>
    <row r="4" spans="1:19">
      <c r="A4" s="1"/>
      <c r="C4" s="1"/>
    </row>
    <row r="5" spans="1:19">
      <c r="A5" s="132" t="s">
        <v>3</v>
      </c>
      <c r="B5" s="132"/>
      <c r="C5" s="17" t="e">
        <f>'genel bilgi girişi'!B4</f>
        <v>#REF!</v>
      </c>
    </row>
    <row r="6" spans="1:19">
      <c r="A6" s="132" t="s">
        <v>4</v>
      </c>
      <c r="B6" s="132"/>
      <c r="C6" s="18" t="e">
        <f>'genel bilgi girişi'!B5</f>
        <v>#REF!</v>
      </c>
    </row>
    <row r="7" spans="1:19">
      <c r="A7" s="132" t="s">
        <v>5</v>
      </c>
      <c r="B7" s="132"/>
      <c r="C7" s="18" t="e">
        <f>'genel bilgi girişi'!B6</f>
        <v>#REF!</v>
      </c>
    </row>
    <row r="8" spans="1:19" ht="13.5" customHeight="1">
      <c r="A8" s="16"/>
      <c r="B8" s="16"/>
      <c r="C8" s="19"/>
    </row>
    <row r="9" spans="1:19" ht="25.5" customHeight="1">
      <c r="A9" s="130" t="s">
        <v>15</v>
      </c>
      <c r="B9" s="130"/>
      <c r="C9" s="130"/>
    </row>
    <row r="10" spans="1:19" ht="12" customHeight="1"/>
    <row r="11" spans="1:19" s="15" customFormat="1" ht="55.5" customHeight="1">
      <c r="A11" s="21" t="s">
        <v>13</v>
      </c>
      <c r="B11" s="21" t="s">
        <v>7</v>
      </c>
      <c r="C11" s="20" t="s">
        <v>8</v>
      </c>
    </row>
    <row r="12" spans="1:19">
      <c r="A12" s="13">
        <v>1</v>
      </c>
      <c r="B12" s="22" t="e">
        <f>#REF!</f>
        <v>#REF!</v>
      </c>
      <c r="C12" s="14" t="e">
        <f>#REF!</f>
        <v>#REF!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</row>
    <row r="13" spans="1:19">
      <c r="A13" s="13">
        <v>2</v>
      </c>
      <c r="B13" s="22" t="e">
        <f>#REF!</f>
        <v>#REF!</v>
      </c>
      <c r="C13" s="14" t="e">
        <f>#REF!</f>
        <v>#REF!</v>
      </c>
    </row>
    <row r="14" spans="1:19">
      <c r="A14" s="13">
        <v>3</v>
      </c>
      <c r="B14" s="22" t="e">
        <f>#REF!</f>
        <v>#REF!</v>
      </c>
      <c r="C14" s="14" t="e">
        <f>#REF!</f>
        <v>#REF!</v>
      </c>
    </row>
    <row r="15" spans="1:19">
      <c r="A15" s="13">
        <v>4</v>
      </c>
      <c r="B15" s="22" t="e">
        <f>#REF!</f>
        <v>#REF!</v>
      </c>
      <c r="C15" s="14" t="e">
        <f>#REF!</f>
        <v>#REF!</v>
      </c>
    </row>
    <row r="16" spans="1:19">
      <c r="A16" s="13">
        <v>5</v>
      </c>
      <c r="B16" s="22" t="e">
        <f>#REF!</f>
        <v>#REF!</v>
      </c>
      <c r="C16" s="14" t="e">
        <f>#REF!</f>
        <v>#REF!</v>
      </c>
    </row>
    <row r="17" spans="1:3">
      <c r="A17" s="13">
        <v>6</v>
      </c>
      <c r="B17" s="22" t="e">
        <f>#REF!</f>
        <v>#REF!</v>
      </c>
      <c r="C17" s="14" t="e">
        <f>#REF!</f>
        <v>#REF!</v>
      </c>
    </row>
    <row r="18" spans="1:3">
      <c r="A18" s="13">
        <v>7</v>
      </c>
      <c r="B18" s="22" t="e">
        <f>#REF!</f>
        <v>#REF!</v>
      </c>
      <c r="C18" s="14" t="e">
        <f>#REF!</f>
        <v>#REF!</v>
      </c>
    </row>
    <row r="19" spans="1:3">
      <c r="A19" s="13">
        <v>8</v>
      </c>
      <c r="B19" s="22" t="e">
        <f>#REF!</f>
        <v>#REF!</v>
      </c>
      <c r="C19" s="14" t="e">
        <f>#REF!</f>
        <v>#REF!</v>
      </c>
    </row>
    <row r="20" spans="1:3">
      <c r="A20" s="13">
        <v>9</v>
      </c>
      <c r="B20" s="22" t="e">
        <f>#REF!</f>
        <v>#REF!</v>
      </c>
      <c r="C20" s="14" t="e">
        <f>#REF!</f>
        <v>#REF!</v>
      </c>
    </row>
    <row r="21" spans="1:3">
      <c r="A21" s="13">
        <v>10</v>
      </c>
      <c r="B21" s="22" t="e">
        <f>#REF!</f>
        <v>#REF!</v>
      </c>
      <c r="C21" s="14" t="e">
        <f>#REF!</f>
        <v>#REF!</v>
      </c>
    </row>
    <row r="22" spans="1:3">
      <c r="A22" s="13">
        <v>11</v>
      </c>
      <c r="B22" s="22" t="e">
        <f>#REF!</f>
        <v>#REF!</v>
      </c>
      <c r="C22" s="14" t="e">
        <f>#REF!</f>
        <v>#REF!</v>
      </c>
    </row>
    <row r="23" spans="1:3">
      <c r="A23" s="13">
        <v>12</v>
      </c>
      <c r="B23" s="22" t="e">
        <f>#REF!</f>
        <v>#REF!</v>
      </c>
      <c r="C23" s="14" t="e">
        <f>#REF!</f>
        <v>#REF!</v>
      </c>
    </row>
    <row r="24" spans="1:3">
      <c r="A24" s="13">
        <v>13</v>
      </c>
      <c r="B24" s="22" t="e">
        <f>#REF!</f>
        <v>#REF!</v>
      </c>
      <c r="C24" s="14" t="e">
        <f>#REF!</f>
        <v>#REF!</v>
      </c>
    </row>
    <row r="25" spans="1:3">
      <c r="A25" s="13">
        <v>14</v>
      </c>
      <c r="B25" s="22" t="e">
        <f>#REF!</f>
        <v>#REF!</v>
      </c>
      <c r="C25" s="14" t="e">
        <f>#REF!</f>
        <v>#REF!</v>
      </c>
    </row>
    <row r="26" spans="1:3">
      <c r="A26" s="13">
        <v>15</v>
      </c>
      <c r="B26" s="22" t="e">
        <f>#REF!</f>
        <v>#REF!</v>
      </c>
      <c r="C26" s="14" t="e">
        <f>#REF!</f>
        <v>#REF!</v>
      </c>
    </row>
    <row r="27" spans="1:3">
      <c r="A27" s="13">
        <v>16</v>
      </c>
      <c r="B27" s="22" t="e">
        <f>#REF!</f>
        <v>#REF!</v>
      </c>
      <c r="C27" s="14" t="e">
        <f>#REF!</f>
        <v>#REF!</v>
      </c>
    </row>
    <row r="28" spans="1:3">
      <c r="A28" s="13">
        <v>17</v>
      </c>
      <c r="B28" s="22" t="e">
        <f>#REF!</f>
        <v>#REF!</v>
      </c>
      <c r="C28" s="14" t="e">
        <f>#REF!</f>
        <v>#REF!</v>
      </c>
    </row>
    <row r="29" spans="1:3">
      <c r="A29" s="13">
        <v>18</v>
      </c>
      <c r="B29" s="22" t="e">
        <f>#REF!</f>
        <v>#REF!</v>
      </c>
      <c r="C29" s="14" t="e">
        <f>#REF!</f>
        <v>#REF!</v>
      </c>
    </row>
    <row r="30" spans="1:3">
      <c r="A30" s="13">
        <v>19</v>
      </c>
      <c r="B30" s="22" t="e">
        <f>#REF!</f>
        <v>#REF!</v>
      </c>
      <c r="C30" s="14" t="e">
        <f>#REF!</f>
        <v>#REF!</v>
      </c>
    </row>
    <row r="31" spans="1:3">
      <c r="A31" s="13">
        <v>20</v>
      </c>
      <c r="B31" s="22" t="e">
        <f>#REF!</f>
        <v>#REF!</v>
      </c>
      <c r="C31" s="14" t="e">
        <f>#REF!</f>
        <v>#REF!</v>
      </c>
    </row>
    <row r="32" spans="1:3">
      <c r="A32" s="13">
        <v>21</v>
      </c>
      <c r="B32" s="22" t="e">
        <f>#REF!</f>
        <v>#REF!</v>
      </c>
      <c r="C32" s="14" t="e">
        <f>#REF!</f>
        <v>#REF!</v>
      </c>
    </row>
    <row r="33" spans="1:3">
      <c r="A33" s="13">
        <v>22</v>
      </c>
      <c r="B33" s="22" t="e">
        <f>#REF!</f>
        <v>#REF!</v>
      </c>
      <c r="C33" s="14" t="e">
        <f>#REF!</f>
        <v>#REF!</v>
      </c>
    </row>
    <row r="34" spans="1:3">
      <c r="A34" s="13">
        <v>23</v>
      </c>
      <c r="B34" s="22" t="e">
        <f>#REF!</f>
        <v>#REF!</v>
      </c>
      <c r="C34" s="14" t="e">
        <f>#REF!</f>
        <v>#REF!</v>
      </c>
    </row>
    <row r="35" spans="1:3">
      <c r="A35" s="13">
        <v>24</v>
      </c>
      <c r="B35" s="22" t="e">
        <f>#REF!</f>
        <v>#REF!</v>
      </c>
      <c r="C35" s="14" t="e">
        <f>#REF!</f>
        <v>#REF!</v>
      </c>
    </row>
    <row r="36" spans="1:3">
      <c r="A36" s="13">
        <v>25</v>
      </c>
      <c r="B36" s="22" t="e">
        <f>#REF!</f>
        <v>#REF!</v>
      </c>
      <c r="C36" s="14" t="e">
        <f>#REF!</f>
        <v>#REF!</v>
      </c>
    </row>
    <row r="37" spans="1:3">
      <c r="A37" s="13">
        <v>26</v>
      </c>
      <c r="B37" s="22" t="e">
        <f>#REF!</f>
        <v>#REF!</v>
      </c>
      <c r="C37" s="14" t="e">
        <f>#REF!</f>
        <v>#REF!</v>
      </c>
    </row>
    <row r="38" spans="1:3">
      <c r="A38" s="13">
        <v>27</v>
      </c>
      <c r="B38" s="22" t="e">
        <f>#REF!</f>
        <v>#REF!</v>
      </c>
      <c r="C38" s="14" t="e">
        <f>#REF!</f>
        <v>#REF!</v>
      </c>
    </row>
    <row r="39" spans="1:3">
      <c r="A39" s="13">
        <v>28</v>
      </c>
      <c r="B39" s="22" t="e">
        <f>#REF!</f>
        <v>#REF!</v>
      </c>
      <c r="C39" s="14" t="e">
        <f>#REF!</f>
        <v>#REF!</v>
      </c>
    </row>
    <row r="40" spans="1:3">
      <c r="A40" s="13">
        <v>29</v>
      </c>
      <c r="B40" s="22" t="e">
        <f>#REF!</f>
        <v>#REF!</v>
      </c>
      <c r="C40" s="14" t="e">
        <f>#REF!</f>
        <v>#REF!</v>
      </c>
    </row>
    <row r="41" spans="1:3">
      <c r="A41" s="13">
        <v>30</v>
      </c>
      <c r="B41" s="22" t="e">
        <f>#REF!</f>
        <v>#REF!</v>
      </c>
      <c r="C41" s="14" t="e">
        <f>#REF!</f>
        <v>#REF!</v>
      </c>
    </row>
    <row r="42" spans="1:3">
      <c r="A42" s="13">
        <v>31</v>
      </c>
      <c r="B42" s="22" t="e">
        <f>#REF!</f>
        <v>#REF!</v>
      </c>
      <c r="C42" s="14" t="e">
        <f>#REF!</f>
        <v>#REF!</v>
      </c>
    </row>
    <row r="43" spans="1:3">
      <c r="A43" s="13">
        <v>32</v>
      </c>
      <c r="B43" s="22" t="e">
        <f>#REF!</f>
        <v>#REF!</v>
      </c>
      <c r="C43" s="14" t="e">
        <f>#REF!</f>
        <v>#REF!</v>
      </c>
    </row>
    <row r="44" spans="1:3">
      <c r="A44" s="13">
        <v>33</v>
      </c>
      <c r="B44" s="22" t="e">
        <f>#REF!</f>
        <v>#REF!</v>
      </c>
      <c r="C44" s="14" t="e">
        <f>#REF!</f>
        <v>#REF!</v>
      </c>
    </row>
  </sheetData>
  <sheetProtection password="CC8C" sheet="1"/>
  <mergeCells count="7">
    <mergeCell ref="A9:C9"/>
    <mergeCell ref="A1:C1"/>
    <mergeCell ref="A2:C2"/>
    <mergeCell ref="A3:C3"/>
    <mergeCell ref="A5:B5"/>
    <mergeCell ref="A6:B6"/>
    <mergeCell ref="A7:B7"/>
  </mergeCells>
  <phoneticPr fontId="1" type="noConversion"/>
  <conditionalFormatting sqref="D12:S12 B12:C44">
    <cfRule type="cellIs" dxfId="15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9370078740157483" footer="0.51181102362204722"/>
  <pageSetup paperSize="9" scale="98" orientation="portrait" horizontalDpi="200" verticalDpi="200" r:id="rId1"/>
  <headerFooter alignWithMargins="0"/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38">
    <tabColor indexed="10"/>
  </sheetPr>
  <dimension ref="A1:AJ40"/>
  <sheetViews>
    <sheetView view="pageBreakPreview" zoomScale="60" zoomScaleNormal="50" workbookViewId="0">
      <selection activeCell="L4" sqref="L4"/>
    </sheetView>
  </sheetViews>
  <sheetFormatPr defaultColWidth="10.7109375" defaultRowHeight="30" customHeight="1"/>
  <cols>
    <col min="1" max="1" width="6.42578125" style="50" customWidth="1"/>
    <col min="2" max="2" width="22" style="50" customWidth="1"/>
    <col min="3" max="3" width="8.85546875" style="50" customWidth="1"/>
    <col min="4" max="5" width="7.7109375" style="50" customWidth="1"/>
    <col min="6" max="6" width="7.7109375" style="49" customWidth="1"/>
    <col min="7" max="11" width="7.7109375" style="50" customWidth="1"/>
    <col min="12" max="12" width="9" style="51" bestFit="1" customWidth="1"/>
    <col min="13" max="13" width="7.7109375" style="51" customWidth="1"/>
    <col min="14" max="14" width="9" style="51" bestFit="1" customWidth="1"/>
    <col min="15" max="17" width="7.7109375" style="51" customWidth="1"/>
    <col min="18" max="18" width="10.85546875" style="51" customWidth="1"/>
    <col min="19" max="22" width="7.7109375" style="50" customWidth="1"/>
    <col min="23" max="23" width="9" style="50" bestFit="1" customWidth="1"/>
    <col min="24" max="26" width="7.7109375" style="50" customWidth="1"/>
    <col min="27" max="27" width="9.42578125" style="50" bestFit="1" customWidth="1"/>
    <col min="28" max="28" width="7.7109375" style="50" customWidth="1"/>
    <col min="29" max="29" width="9" style="50" bestFit="1" customWidth="1"/>
    <col min="30" max="32" width="7.7109375" style="50" customWidth="1"/>
    <col min="33" max="33" width="9" style="50" bestFit="1" customWidth="1"/>
    <col min="34" max="34" width="7.7109375" style="50" customWidth="1"/>
    <col min="35" max="35" width="11.42578125" style="50" customWidth="1"/>
    <col min="36" max="36" width="12.28515625" style="50" customWidth="1"/>
    <col min="37" max="16384" width="10.7109375" style="50"/>
  </cols>
  <sheetData>
    <row r="1" spans="1:36" ht="34.9" customHeight="1">
      <c r="A1" s="133" t="str">
        <f>'[1]toplam puan sonuçları'!A1</f>
        <v>MİLLİ EĞİTİM ve KÜLTÜR BAKANLIĞI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1:36" ht="34.9" customHeight="1">
      <c r="A2" s="133" t="str">
        <f>'[1]toplam puan sonuçları'!A2</f>
        <v xml:space="preserve">2018-2019 ÖĞRETİM YILI GENÇLER ATLETİZM 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</row>
    <row r="3" spans="1:36" ht="34.9" customHeight="1">
      <c r="A3" s="133" t="str">
        <f>'[1]toplam puan sonuçları'!A3</f>
        <v>ELEME YARIŞMALARI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1:36" ht="34.9" customHeight="1">
      <c r="A4" s="6"/>
      <c r="B4" s="6"/>
      <c r="C4" s="6"/>
      <c r="D4" s="6"/>
      <c r="E4" s="79" t="s">
        <v>3</v>
      </c>
      <c r="F4" s="8" t="str">
        <f>'[1]genel bilgi girişi'!$B$4</f>
        <v>GENÇ KIZ</v>
      </c>
      <c r="G4" s="27"/>
      <c r="H4" s="27"/>
      <c r="I4" s="27"/>
      <c r="J4" s="27"/>
      <c r="K4" s="27"/>
      <c r="L4" s="6"/>
      <c r="M4" s="6"/>
      <c r="N4" s="6"/>
      <c r="O4" s="6"/>
      <c r="P4" s="6"/>
      <c r="Q4" s="79" t="s">
        <v>4</v>
      </c>
      <c r="R4" s="80" t="str">
        <f>'[1]genel bilgi girişi'!$B$5</f>
        <v>ATATÜRK STADYUMU</v>
      </c>
      <c r="S4" s="6"/>
      <c r="T4" s="6"/>
      <c r="U4" s="80"/>
      <c r="V4" s="80"/>
      <c r="W4" s="6"/>
      <c r="X4" s="6"/>
      <c r="Y4" s="6"/>
      <c r="Z4" s="6"/>
      <c r="AA4" s="6"/>
      <c r="AB4" s="6"/>
      <c r="AC4" s="6"/>
      <c r="AD4" s="6"/>
      <c r="AE4" s="6"/>
      <c r="AF4" s="81" t="s">
        <v>29</v>
      </c>
      <c r="AG4" s="82" t="str">
        <f>'[1]genel bilgi girişi'!$B$6</f>
        <v>11-12 MART 2019</v>
      </c>
      <c r="AH4" s="3"/>
      <c r="AI4" s="3"/>
      <c r="AJ4" s="6"/>
    </row>
    <row r="5" spans="1:36" ht="34.9" customHeight="1">
      <c r="A5" s="133" t="s">
        <v>52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</row>
    <row r="6" spans="1:36" s="48" customFormat="1" ht="33" customHeight="1">
      <c r="D6" s="136" t="s">
        <v>41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42" t="s">
        <v>42</v>
      </c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</row>
    <row r="7" spans="1:36" s="52" customFormat="1" ht="68.099999999999994" customHeight="1">
      <c r="A7" s="134" t="s">
        <v>25</v>
      </c>
      <c r="B7" s="134" t="s">
        <v>35</v>
      </c>
      <c r="C7" s="134" t="s">
        <v>30</v>
      </c>
      <c r="D7" s="135" t="s">
        <v>14</v>
      </c>
      <c r="E7" s="135"/>
      <c r="F7" s="135" t="s">
        <v>17</v>
      </c>
      <c r="G7" s="135"/>
      <c r="H7" s="135" t="s">
        <v>34</v>
      </c>
      <c r="I7" s="135"/>
      <c r="J7" s="135" t="s">
        <v>39</v>
      </c>
      <c r="K7" s="135"/>
      <c r="L7" s="138" t="s">
        <v>23</v>
      </c>
      <c r="M7" s="138"/>
      <c r="N7" s="138" t="s">
        <v>21</v>
      </c>
      <c r="O7" s="138"/>
      <c r="P7" s="138" t="s">
        <v>18</v>
      </c>
      <c r="Q7" s="138"/>
      <c r="R7" s="143" t="s">
        <v>43</v>
      </c>
      <c r="S7" s="145" t="s">
        <v>20</v>
      </c>
      <c r="T7" s="145"/>
      <c r="U7" s="145" t="s">
        <v>24</v>
      </c>
      <c r="V7" s="145"/>
      <c r="W7" s="145" t="s">
        <v>22</v>
      </c>
      <c r="X7" s="145"/>
      <c r="Y7" s="145" t="s">
        <v>44</v>
      </c>
      <c r="Z7" s="145"/>
      <c r="AA7" s="137" t="s">
        <v>16</v>
      </c>
      <c r="AB7" s="137"/>
      <c r="AC7" s="137" t="s">
        <v>38</v>
      </c>
      <c r="AD7" s="137"/>
      <c r="AE7" s="137" t="s">
        <v>19</v>
      </c>
      <c r="AF7" s="137"/>
      <c r="AG7" s="137" t="s">
        <v>28</v>
      </c>
      <c r="AH7" s="137"/>
      <c r="AI7" s="139" t="s">
        <v>45</v>
      </c>
      <c r="AJ7" s="141" t="s">
        <v>37</v>
      </c>
    </row>
    <row r="8" spans="1:36" s="52" customFormat="1" ht="30" customHeight="1">
      <c r="A8" s="134"/>
      <c r="B8" s="134"/>
      <c r="C8" s="134"/>
      <c r="D8" s="53" t="s">
        <v>26</v>
      </c>
      <c r="E8" s="53" t="s">
        <v>27</v>
      </c>
      <c r="F8" s="54" t="s">
        <v>26</v>
      </c>
      <c r="G8" s="53" t="s">
        <v>27</v>
      </c>
      <c r="H8" s="53" t="s">
        <v>26</v>
      </c>
      <c r="I8" s="53" t="s">
        <v>27</v>
      </c>
      <c r="J8" s="53" t="s">
        <v>26</v>
      </c>
      <c r="K8" s="53" t="s">
        <v>27</v>
      </c>
      <c r="L8" s="55" t="s">
        <v>26</v>
      </c>
      <c r="M8" s="55" t="s">
        <v>27</v>
      </c>
      <c r="N8" s="55" t="s">
        <v>26</v>
      </c>
      <c r="O8" s="55" t="s">
        <v>27</v>
      </c>
      <c r="P8" s="55" t="s">
        <v>26</v>
      </c>
      <c r="Q8" s="55" t="s">
        <v>27</v>
      </c>
      <c r="R8" s="144"/>
      <c r="S8" s="56" t="s">
        <v>26</v>
      </c>
      <c r="T8" s="56" t="s">
        <v>27</v>
      </c>
      <c r="U8" s="57" t="s">
        <v>26</v>
      </c>
      <c r="V8" s="56" t="s">
        <v>27</v>
      </c>
      <c r="W8" s="56" t="s">
        <v>26</v>
      </c>
      <c r="X8" s="56" t="s">
        <v>27</v>
      </c>
      <c r="Y8" s="56" t="s">
        <v>26</v>
      </c>
      <c r="Z8" s="56" t="s">
        <v>27</v>
      </c>
      <c r="AA8" s="58" t="s">
        <v>26</v>
      </c>
      <c r="AB8" s="58" t="s">
        <v>27</v>
      </c>
      <c r="AC8" s="58" t="s">
        <v>26</v>
      </c>
      <c r="AD8" s="58" t="s">
        <v>27</v>
      </c>
      <c r="AE8" s="58" t="s">
        <v>26</v>
      </c>
      <c r="AF8" s="58" t="s">
        <v>27</v>
      </c>
      <c r="AG8" s="58" t="s">
        <v>26</v>
      </c>
      <c r="AH8" s="58" t="s">
        <v>27</v>
      </c>
      <c r="AI8" s="140"/>
      <c r="AJ8" s="141"/>
    </row>
    <row r="9" spans="1:36" ht="45" customHeight="1">
      <c r="A9" s="59">
        <v>1</v>
      </c>
      <c r="B9" s="78" t="str">
        <f>'[1]yarışmaya katılan okullar'!C12</f>
        <v>DEĞİRMENLİK LİSESİ</v>
      </c>
      <c r="C9" s="60">
        <f>'[1]yarışmaya katılan okullar'!B12</f>
        <v>33</v>
      </c>
      <c r="D9" s="61" t="str">
        <f>'[1]100m eng'!F9</f>
        <v>-</v>
      </c>
      <c r="E9" s="60">
        <f>IF(D9=0,"0",'[1]100m eng'!G9)</f>
        <v>0</v>
      </c>
      <c r="F9" s="62">
        <f>[1]disk!F9</f>
        <v>1924</v>
      </c>
      <c r="G9" s="60">
        <f>IF(F9=0,"0",[1]disk!G9)</f>
        <v>16</v>
      </c>
      <c r="H9" s="61" t="str">
        <f>'[1]100m'!F9</f>
        <v>DQ</v>
      </c>
      <c r="I9" s="60">
        <f>IF(H9=0,"0",'[1]100m'!G9)</f>
        <v>0</v>
      </c>
      <c r="J9" s="62">
        <f>[1]sırık!F9</f>
        <v>0</v>
      </c>
      <c r="K9" s="60" t="str">
        <f>IF(J9=0,"0",[1]sırık!G9)</f>
        <v>0</v>
      </c>
      <c r="L9" s="63">
        <f>'[1]400m'!F9</f>
        <v>12118</v>
      </c>
      <c r="M9" s="64">
        <f>IF(L9=0,"0",'[1]400m'!G9)</f>
        <v>15</v>
      </c>
      <c r="N9" s="63">
        <f>'[1]1500m'!F9</f>
        <v>0</v>
      </c>
      <c r="O9" s="64" t="str">
        <f>IF(N9=0,"0",'[1]1500m'!G9)</f>
        <v>0</v>
      </c>
      <c r="P9" s="62">
        <f>[1]üçadım!F9</f>
        <v>0</v>
      </c>
      <c r="Q9" s="64" t="str">
        <f>IF(P9=0,"0",[1]üçadım!G9)</f>
        <v>0</v>
      </c>
      <c r="R9" s="76">
        <f>SUM(E9,G9,I9,K9,M9,O9,Q9)</f>
        <v>31</v>
      </c>
      <c r="S9" s="62">
        <f>[1]yüksek!F9</f>
        <v>0</v>
      </c>
      <c r="T9" s="60" t="str">
        <f>IF(S9=0,"0",[1]yüksek!G9)</f>
        <v>0</v>
      </c>
      <c r="U9" s="61">
        <f>'[1]200m'!F9</f>
        <v>0</v>
      </c>
      <c r="V9" s="60" t="str">
        <f>IF(U9=0,"0",'[1]200m'!G9)</f>
        <v>0</v>
      </c>
      <c r="W9" s="63">
        <f>'[1]800m'!F9</f>
        <v>0</v>
      </c>
      <c r="X9" s="60" t="str">
        <f>IF(W9=0,"0",'[1]800m'!G9)</f>
        <v>0</v>
      </c>
      <c r="Y9" s="61">
        <f>[1]gülle!F9</f>
        <v>0</v>
      </c>
      <c r="Z9" s="60" t="str">
        <f>IF(Y9=0,"0",[1]gülle!G9)</f>
        <v>0</v>
      </c>
      <c r="AA9" s="61">
        <f>[1]cirit!F9</f>
        <v>0</v>
      </c>
      <c r="AB9" s="64" t="str">
        <f>IF(AA9=0,"0",[1]cirit!G9)</f>
        <v>0</v>
      </c>
      <c r="AC9" s="63">
        <f>'[1]300m eng'!F9</f>
        <v>0</v>
      </c>
      <c r="AD9" s="64" t="str">
        <f>IF(AC9=0,"0",'[1]300m eng'!G9)</f>
        <v>0</v>
      </c>
      <c r="AE9" s="62">
        <f>[1]uzun!F9</f>
        <v>0</v>
      </c>
      <c r="AF9" s="64" t="str">
        <f>IF(AE9=0,"0",[1]uzun!G9)</f>
        <v>0</v>
      </c>
      <c r="AG9" s="63">
        <f>[1]İsveç!F9</f>
        <v>0</v>
      </c>
      <c r="AH9" s="64" t="str">
        <f>IF(AG9=0,"0",[1]İsveç!G9)</f>
        <v>0</v>
      </c>
      <c r="AI9" s="76">
        <f>SUM(T9,V9,X9,Z9,AB9,AD9,AF9,AH9)</f>
        <v>0</v>
      </c>
      <c r="AJ9" s="76">
        <f>E9+G9+I9+K9+M9+O9+Q9+T9+V9+X9+Z9+AB9+AD9+AF9+AH9</f>
        <v>31</v>
      </c>
    </row>
    <row r="10" spans="1:36" ht="45" customHeight="1">
      <c r="A10" s="59">
        <v>2</v>
      </c>
      <c r="B10" s="78" t="str">
        <f>'[1]yarışmaya katılan okullar'!C13</f>
        <v>ANAFARTALAR LİSESİ</v>
      </c>
      <c r="C10" s="60">
        <f>'[1]yarışmaya katılan okullar'!B13</f>
        <v>35</v>
      </c>
      <c r="D10" s="61">
        <f>'[1]100m eng'!F10</f>
        <v>2131</v>
      </c>
      <c r="E10" s="60">
        <f>IF(D10=0,"0",'[1]100m eng'!G10)</f>
        <v>29</v>
      </c>
      <c r="F10" s="62">
        <f>[1]disk!F10</f>
        <v>1802</v>
      </c>
      <c r="G10" s="60">
        <f>IF(F10=0,"0",[1]disk!G10)</f>
        <v>14</v>
      </c>
      <c r="H10" s="61">
        <f>'[1]100m'!F10</f>
        <v>1556</v>
      </c>
      <c r="I10" s="60">
        <f>IF(H10=0,"0",'[1]100m'!G10)</f>
        <v>27</v>
      </c>
      <c r="J10" s="62">
        <f>[1]sırık!F10</f>
        <v>0</v>
      </c>
      <c r="K10" s="60" t="str">
        <f>IF(J10=0,"0",[1]sırık!G10)</f>
        <v>0</v>
      </c>
      <c r="L10" s="63" t="str">
        <f>'[1]400m'!F10</f>
        <v>DNS</v>
      </c>
      <c r="M10" s="64">
        <f>IF(L10=0,"0",'[1]400m'!G10)</f>
        <v>0</v>
      </c>
      <c r="N10" s="63">
        <f>'[1]1500m'!F10</f>
        <v>74724</v>
      </c>
      <c r="O10" s="64">
        <f>IF(N10=0,"0",'[1]1500m'!G10)</f>
        <v>0</v>
      </c>
      <c r="P10" s="62">
        <f>[1]üçadım!F10</f>
        <v>782</v>
      </c>
      <c r="Q10" s="64">
        <f>IF(P10=0,"0",[1]üçadım!G10)</f>
        <v>17</v>
      </c>
      <c r="R10" s="76">
        <f t="shared" ref="R10:R40" si="0">SUM(E10,G10,I10,K10,M10,O10,Q10)</f>
        <v>87</v>
      </c>
      <c r="S10" s="62">
        <f>[1]yüksek!F10</f>
        <v>0</v>
      </c>
      <c r="T10" s="60" t="str">
        <f>IF(S10=0,"0",[1]yüksek!G10)</f>
        <v>0</v>
      </c>
      <c r="U10" s="61">
        <f>'[1]200m'!F10</f>
        <v>0</v>
      </c>
      <c r="V10" s="60" t="str">
        <f>IF(U10=0,"0",'[1]200m'!G10)</f>
        <v>0</v>
      </c>
      <c r="W10" s="63">
        <f>'[1]800m'!F10</f>
        <v>0</v>
      </c>
      <c r="X10" s="60" t="str">
        <f>IF(W10=0,"0",'[1]800m'!G10)</f>
        <v>0</v>
      </c>
      <c r="Y10" s="61">
        <f>[1]gülle!F10</f>
        <v>0</v>
      </c>
      <c r="Z10" s="60" t="str">
        <f>IF(Y10=0,"0",[1]gülle!G10)</f>
        <v>0</v>
      </c>
      <c r="AA10" s="61">
        <f>[1]cirit!F10</f>
        <v>0</v>
      </c>
      <c r="AB10" s="64" t="str">
        <f>IF(AA10=0,"0",[1]cirit!G10)</f>
        <v>0</v>
      </c>
      <c r="AC10" s="63">
        <f>'[1]300m eng'!F10</f>
        <v>0</v>
      </c>
      <c r="AD10" s="64" t="str">
        <f>IF(AC10=0,"0",'[1]300m eng'!G10)</f>
        <v>0</v>
      </c>
      <c r="AE10" s="62">
        <f>[1]uzun!F10</f>
        <v>0</v>
      </c>
      <c r="AF10" s="64" t="str">
        <f>IF(AE10=0,"0",[1]uzun!G10)</f>
        <v>0</v>
      </c>
      <c r="AG10" s="63">
        <f>[1]İsveç!F10</f>
        <v>0</v>
      </c>
      <c r="AH10" s="64" t="str">
        <f>IF(AG10=0,"0",[1]İsveç!G10)</f>
        <v>0</v>
      </c>
      <c r="AI10" s="76">
        <f t="shared" ref="AI10:AI40" si="1">SUM(T10,V10,X10,Z10,AB10,AD10,AF10,AH10)</f>
        <v>0</v>
      </c>
      <c r="AJ10" s="76">
        <f t="shared" ref="AJ10:AJ40" si="2">E10+G10+I10+K10+M10+O10+Q10+T10+V10+X10+Z10+AB10+AD10+AF10+AH10</f>
        <v>87</v>
      </c>
    </row>
    <row r="11" spans="1:36" ht="45" customHeight="1">
      <c r="A11" s="59">
        <v>3</v>
      </c>
      <c r="B11" s="78" t="str">
        <f>'[1]yarışmaya katılan okullar'!C14</f>
        <v>NAMIK KEMAL LİSESİ</v>
      </c>
      <c r="C11" s="60">
        <f>'[1]yarışmaya katılan okullar'!B14</f>
        <v>49</v>
      </c>
      <c r="D11" s="61">
        <f>'[1]100m eng'!F11</f>
        <v>1937</v>
      </c>
      <c r="E11" s="60">
        <f>IF(D11=0,"0",'[1]100m eng'!G11)</f>
        <v>45</v>
      </c>
      <c r="F11" s="62">
        <f>[1]disk!F11</f>
        <v>2721</v>
      </c>
      <c r="G11" s="60">
        <f>IF(F11=0,"0",[1]disk!G11)</f>
        <v>33</v>
      </c>
      <c r="H11" s="61">
        <f>'[1]100m'!F11</f>
        <v>1549</v>
      </c>
      <c r="I11" s="60">
        <f>IF(H11=0,"0",'[1]100m'!G11)</f>
        <v>28</v>
      </c>
      <c r="J11" s="62">
        <f>[1]sırık!F11</f>
        <v>180</v>
      </c>
      <c r="K11" s="60">
        <f>IF(J11=0,"0",[1]sırık!G11)</f>
        <v>16</v>
      </c>
      <c r="L11" s="63" t="str">
        <f>'[1]400m'!F11</f>
        <v>DNS</v>
      </c>
      <c r="M11" s="64">
        <f>IF(L11=0,"0",'[1]400m'!G11)</f>
        <v>0</v>
      </c>
      <c r="N11" s="63">
        <f>'[1]1500m'!F11</f>
        <v>63784</v>
      </c>
      <c r="O11" s="64">
        <f>IF(N11=0,"0",'[1]1500m'!G11)</f>
        <v>21</v>
      </c>
      <c r="P11" s="62">
        <f>[1]üçadım!F11</f>
        <v>759</v>
      </c>
      <c r="Q11" s="64">
        <f>IF(P11=0,"0",[1]üçadım!G11)</f>
        <v>15</v>
      </c>
      <c r="R11" s="76">
        <f t="shared" si="0"/>
        <v>158</v>
      </c>
      <c r="S11" s="62">
        <f>[1]yüksek!F11</f>
        <v>0</v>
      </c>
      <c r="T11" s="60" t="str">
        <f>IF(S11=0,"0",[1]yüksek!G11)</f>
        <v>0</v>
      </c>
      <c r="U11" s="61">
        <f>'[1]200m'!F11</f>
        <v>0</v>
      </c>
      <c r="V11" s="60" t="str">
        <f>IF(U11=0,"0",'[1]200m'!G11)</f>
        <v>0</v>
      </c>
      <c r="W11" s="63">
        <f>'[1]800m'!F11</f>
        <v>0</v>
      </c>
      <c r="X11" s="60" t="str">
        <f>IF(W11=0,"0",'[1]800m'!G11)</f>
        <v>0</v>
      </c>
      <c r="Y11" s="61">
        <f>[1]gülle!F11</f>
        <v>0</v>
      </c>
      <c r="Z11" s="60" t="str">
        <f>IF(Y11=0,"0",[1]gülle!G11)</f>
        <v>0</v>
      </c>
      <c r="AA11" s="61">
        <f>[1]cirit!F11</f>
        <v>0</v>
      </c>
      <c r="AB11" s="64" t="str">
        <f>IF(AA11=0,"0",[1]cirit!G11)</f>
        <v>0</v>
      </c>
      <c r="AC11" s="63">
        <f>'[1]300m eng'!F11</f>
        <v>0</v>
      </c>
      <c r="AD11" s="64" t="str">
        <f>IF(AC11=0,"0",'[1]300m eng'!G11)</f>
        <v>0</v>
      </c>
      <c r="AE11" s="62">
        <f>[1]uzun!F11</f>
        <v>0</v>
      </c>
      <c r="AF11" s="64" t="str">
        <f>IF(AE11=0,"0",[1]uzun!G11)</f>
        <v>0</v>
      </c>
      <c r="AG11" s="63">
        <f>[1]İsveç!F11</f>
        <v>0</v>
      </c>
      <c r="AH11" s="64" t="str">
        <f>IF(AG11=0,"0",[1]İsveç!G11)</f>
        <v>0</v>
      </c>
      <c r="AI11" s="76">
        <f t="shared" si="1"/>
        <v>0</v>
      </c>
      <c r="AJ11" s="76">
        <f>E11+G11+I11+K11+M11+O11+Q11+T11+V11+X11+Z11+AB11+AD11+AF11+AH11</f>
        <v>158</v>
      </c>
    </row>
    <row r="12" spans="1:36" ht="45" customHeight="1">
      <c r="A12" s="59">
        <v>4</v>
      </c>
      <c r="B12" s="78" t="str">
        <f>'[1]yarışmaya katılan okullar'!C15</f>
        <v>THE AMERİCAN COLLEGE</v>
      </c>
      <c r="C12" s="60">
        <f>'[1]yarışmaya katılan okullar'!B15</f>
        <v>71</v>
      </c>
      <c r="D12" s="61">
        <f>'[1]100m eng'!F12</f>
        <v>1704</v>
      </c>
      <c r="E12" s="60">
        <f>IF(D12=0,"0",'[1]100m eng'!G12)</f>
        <v>64</v>
      </c>
      <c r="F12" s="62">
        <f>[1]disk!F12</f>
        <v>1839</v>
      </c>
      <c r="G12" s="60">
        <f>IF(F12=0,"0",[1]disk!G12)</f>
        <v>15</v>
      </c>
      <c r="H12" s="61">
        <f>'[1]100m'!F12</f>
        <v>1469</v>
      </c>
      <c r="I12" s="60">
        <f>IF(H12=0,"0",'[1]100m'!G12)</f>
        <v>42</v>
      </c>
      <c r="J12" s="62" t="str">
        <f>[1]sırık!F12</f>
        <v>DNS</v>
      </c>
      <c r="K12" s="60">
        <f>IF(J12=0,"0",[1]sırık!G12)</f>
        <v>0</v>
      </c>
      <c r="L12" s="63">
        <f>'[1]400m'!F12</f>
        <v>11706</v>
      </c>
      <c r="M12" s="64">
        <f>IF(L12=0,"0",'[1]400m'!G12)</f>
        <v>26</v>
      </c>
      <c r="N12" s="63">
        <f>'[1]1500m'!F12</f>
        <v>64244</v>
      </c>
      <c r="O12" s="64">
        <f>IF(N12=0,"0",'[1]1500m'!G12)</f>
        <v>19</v>
      </c>
      <c r="P12" s="62" t="str">
        <f>[1]üçadım!F12</f>
        <v>NM</v>
      </c>
      <c r="Q12" s="64">
        <f>IF(P12=0,"0",[1]üçadım!G12)</f>
        <v>0</v>
      </c>
      <c r="R12" s="76">
        <f t="shared" si="0"/>
        <v>166</v>
      </c>
      <c r="S12" s="62">
        <f>[1]yüksek!F12</f>
        <v>0</v>
      </c>
      <c r="T12" s="60" t="str">
        <f>IF(S12=0,"0",[1]yüksek!G12)</f>
        <v>0</v>
      </c>
      <c r="U12" s="61">
        <f>'[1]200m'!F12</f>
        <v>0</v>
      </c>
      <c r="V12" s="60" t="str">
        <f>IF(U12=0,"0",'[1]200m'!G12)</f>
        <v>0</v>
      </c>
      <c r="W12" s="63">
        <f>'[1]800m'!F12</f>
        <v>0</v>
      </c>
      <c r="X12" s="60" t="str">
        <f>IF(W12=0,"0",'[1]800m'!G12)</f>
        <v>0</v>
      </c>
      <c r="Y12" s="61">
        <f>[1]gülle!F12</f>
        <v>0</v>
      </c>
      <c r="Z12" s="60" t="str">
        <f>IF(Y12=0,"0",[1]gülle!G12)</f>
        <v>0</v>
      </c>
      <c r="AA12" s="61">
        <f>[1]cirit!F12</f>
        <v>0</v>
      </c>
      <c r="AB12" s="64" t="str">
        <f>IF(AA12=0,"0",[1]cirit!G12)</f>
        <v>0</v>
      </c>
      <c r="AC12" s="63">
        <f>'[1]300m eng'!F12</f>
        <v>0</v>
      </c>
      <c r="AD12" s="64" t="str">
        <f>IF(AC12=0,"0",'[1]300m eng'!G12)</f>
        <v>0</v>
      </c>
      <c r="AE12" s="62">
        <f>[1]uzun!F12</f>
        <v>0</v>
      </c>
      <c r="AF12" s="64" t="str">
        <f>IF(AE12=0,"0",[1]uzun!G12)</f>
        <v>0</v>
      </c>
      <c r="AG12" s="63">
        <f>[1]İsveç!F12</f>
        <v>0</v>
      </c>
      <c r="AH12" s="64" t="str">
        <f>IF(AG12=0,"0",[1]İsveç!G12)</f>
        <v>0</v>
      </c>
      <c r="AI12" s="76">
        <f t="shared" si="1"/>
        <v>0</v>
      </c>
      <c r="AJ12" s="76">
        <f t="shared" si="2"/>
        <v>166</v>
      </c>
    </row>
    <row r="13" spans="1:36" ht="45" customHeight="1">
      <c r="A13" s="59">
        <v>5</v>
      </c>
      <c r="B13" s="78" t="str">
        <f>'[1]yarışmaya katılan okullar'!C16</f>
        <v>BÜLENT ECEVİT ANADOLU LİSESİ</v>
      </c>
      <c r="C13" s="60">
        <f>'[1]yarışmaya katılan okullar'!B16</f>
        <v>77</v>
      </c>
      <c r="D13" s="61">
        <f>'[1]100m eng'!F13</f>
        <v>2393</v>
      </c>
      <c r="E13" s="60">
        <f>IF(D13=0,"0",'[1]100m eng'!G13)</f>
        <v>9</v>
      </c>
      <c r="F13" s="62">
        <f>[1]disk!F13</f>
        <v>1883</v>
      </c>
      <c r="G13" s="60">
        <f>IF(F13=0,"0",[1]disk!G13)</f>
        <v>16</v>
      </c>
      <c r="H13" s="61">
        <f>'[1]100m'!F13</f>
        <v>1567</v>
      </c>
      <c r="I13" s="60">
        <f>IF(H13=0,"0",'[1]100m'!G13)</f>
        <v>25</v>
      </c>
      <c r="J13" s="62">
        <f>[1]sırık!F13</f>
        <v>0</v>
      </c>
      <c r="K13" s="60" t="str">
        <f>IF(J13=0,"0",[1]sırık!G13)</f>
        <v>0</v>
      </c>
      <c r="L13" s="63">
        <f>'[1]400m'!F13</f>
        <v>13052</v>
      </c>
      <c r="M13" s="64">
        <f>IF(L13=0,"0",'[1]400m'!G13)</f>
        <v>0</v>
      </c>
      <c r="N13" s="63">
        <f>'[1]1500m'!F13</f>
        <v>100034</v>
      </c>
      <c r="O13" s="64" t="str">
        <f>IF(N13=0,"0",'[1]1500m'!G13)</f>
        <v xml:space="preserve"> </v>
      </c>
      <c r="P13" s="62" t="str">
        <f>[1]üçadım!F13</f>
        <v>NM</v>
      </c>
      <c r="Q13" s="64">
        <f>IF(P13=0,"0",[1]üçadım!G13)</f>
        <v>0</v>
      </c>
      <c r="R13" s="76">
        <f t="shared" si="0"/>
        <v>50</v>
      </c>
      <c r="S13" s="62">
        <f>[1]yüksek!F13</f>
        <v>0</v>
      </c>
      <c r="T13" s="60" t="str">
        <f>IF(S13=0,"0",[1]yüksek!G13)</f>
        <v>0</v>
      </c>
      <c r="U13" s="61">
        <f>'[1]200m'!F13</f>
        <v>0</v>
      </c>
      <c r="V13" s="60" t="str">
        <f>IF(U13=0,"0",'[1]200m'!G13)</f>
        <v>0</v>
      </c>
      <c r="W13" s="63">
        <f>'[1]800m'!F13</f>
        <v>0</v>
      </c>
      <c r="X13" s="60" t="str">
        <f>IF(W13=0,"0",'[1]800m'!G13)</f>
        <v>0</v>
      </c>
      <c r="Y13" s="61">
        <f>[1]gülle!F13</f>
        <v>0</v>
      </c>
      <c r="Z13" s="60" t="str">
        <f>IF(Y13=0,"0",[1]gülle!G13)</f>
        <v>0</v>
      </c>
      <c r="AA13" s="61">
        <f>[1]cirit!F13</f>
        <v>0</v>
      </c>
      <c r="AB13" s="64" t="str">
        <f>IF(AA13=0,"0",[1]cirit!G13)</f>
        <v>0</v>
      </c>
      <c r="AC13" s="63">
        <f>'[1]300m eng'!F13</f>
        <v>0</v>
      </c>
      <c r="AD13" s="64" t="str">
        <f>IF(AC13=0,"0",'[1]300m eng'!G13)</f>
        <v>0</v>
      </c>
      <c r="AE13" s="62">
        <f>[1]uzun!F13</f>
        <v>0</v>
      </c>
      <c r="AF13" s="64" t="str">
        <f>IF(AE13=0,"0",[1]uzun!G13)</f>
        <v>0</v>
      </c>
      <c r="AG13" s="63">
        <f>[1]İsveç!F13</f>
        <v>0</v>
      </c>
      <c r="AH13" s="64" t="str">
        <f>IF(AG13=0,"0",[1]İsveç!G13)</f>
        <v>0</v>
      </c>
      <c r="AI13" s="76">
        <f t="shared" si="1"/>
        <v>0</v>
      </c>
      <c r="AJ13" s="76" t="e">
        <f t="shared" si="2"/>
        <v>#VALUE!</v>
      </c>
    </row>
    <row r="14" spans="1:36" ht="45" customHeight="1">
      <c r="A14" s="59">
        <v>6</v>
      </c>
      <c r="B14" s="78" t="str">
        <f>'[1]yarışmaya katılan okullar'!C17</f>
        <v>GÜZELYURT MESLEK LİSESİ</v>
      </c>
      <c r="C14" s="60">
        <f>'[1]yarışmaya katılan okullar'!B17</f>
        <v>45</v>
      </c>
      <c r="D14" s="61" t="str">
        <f>'[1]100m eng'!F14</f>
        <v>-</v>
      </c>
      <c r="E14" s="60">
        <f>IF(D14=0,"0",'[1]100m eng'!G14)</f>
        <v>0</v>
      </c>
      <c r="F14" s="62">
        <f>[1]disk!F14</f>
        <v>1160</v>
      </c>
      <c r="G14" s="60">
        <f>IF(F14=0,"0",[1]disk!G14)</f>
        <v>3</v>
      </c>
      <c r="H14" s="61">
        <f>'[1]100m'!F14</f>
        <v>1766</v>
      </c>
      <c r="I14" s="60">
        <f>IF(H14=0,"0",'[1]100m'!G14)</f>
        <v>0</v>
      </c>
      <c r="J14" s="62">
        <f>[1]sırık!F14</f>
        <v>0</v>
      </c>
      <c r="K14" s="60" t="str">
        <f>IF(J14=0,"0",[1]sırık!G14)</f>
        <v>0</v>
      </c>
      <c r="L14" s="63">
        <f>'[1]400m'!F14</f>
        <v>12118</v>
      </c>
      <c r="M14" s="64">
        <f>IF(L14=0,"0",'[1]400m'!G14)</f>
        <v>15</v>
      </c>
      <c r="N14" s="63">
        <f>'[1]1500m'!F14</f>
        <v>0</v>
      </c>
      <c r="O14" s="64" t="str">
        <f>IF(N14=0,"0",'[1]1500m'!G14)</f>
        <v>0</v>
      </c>
      <c r="P14" s="62">
        <f>[1]üçadım!F14</f>
        <v>0</v>
      </c>
      <c r="Q14" s="64" t="str">
        <f>IF(P14=0,"0",[1]üçadım!G14)</f>
        <v>0</v>
      </c>
      <c r="R14" s="76">
        <f t="shared" si="0"/>
        <v>18</v>
      </c>
      <c r="S14" s="62">
        <f>[1]yüksek!F14</f>
        <v>0</v>
      </c>
      <c r="T14" s="60" t="str">
        <f>IF(S14=0,"0",[1]yüksek!G14)</f>
        <v>0</v>
      </c>
      <c r="U14" s="61">
        <f>'[1]200m'!F14</f>
        <v>0</v>
      </c>
      <c r="V14" s="60" t="str">
        <f>IF(U14=0,"0",'[1]200m'!G14)</f>
        <v>0</v>
      </c>
      <c r="W14" s="63">
        <f>'[1]800m'!F14</f>
        <v>0</v>
      </c>
      <c r="X14" s="60" t="str">
        <f>IF(W14=0,"0",'[1]800m'!G14)</f>
        <v>0</v>
      </c>
      <c r="Y14" s="61">
        <f>[1]gülle!F14</f>
        <v>0</v>
      </c>
      <c r="Z14" s="60" t="str">
        <f>IF(Y14=0,"0",[1]gülle!G14)</f>
        <v>0</v>
      </c>
      <c r="AA14" s="61">
        <f>[1]cirit!F14</f>
        <v>0</v>
      </c>
      <c r="AB14" s="64" t="str">
        <f>IF(AA14=0,"0",[1]cirit!G14)</f>
        <v>0</v>
      </c>
      <c r="AC14" s="63">
        <f>'[1]300m eng'!F14</f>
        <v>0</v>
      </c>
      <c r="AD14" s="64" t="str">
        <f>IF(AC14=0,"0",'[1]300m eng'!G14)</f>
        <v>0</v>
      </c>
      <c r="AE14" s="62">
        <f>[1]uzun!F14</f>
        <v>0</v>
      </c>
      <c r="AF14" s="64" t="str">
        <f>IF(AE14=0,"0",[1]uzun!G14)</f>
        <v>0</v>
      </c>
      <c r="AG14" s="63">
        <f>[1]İsveç!F14</f>
        <v>0</v>
      </c>
      <c r="AH14" s="64" t="str">
        <f>IF(AG14=0,"0",[1]İsveç!G14)</f>
        <v>0</v>
      </c>
      <c r="AI14" s="76">
        <f t="shared" si="1"/>
        <v>0</v>
      </c>
      <c r="AJ14" s="76">
        <f t="shared" si="2"/>
        <v>18</v>
      </c>
    </row>
    <row r="15" spans="1:36" ht="45" customHeight="1">
      <c r="A15" s="59">
        <v>7</v>
      </c>
      <c r="B15" s="78" t="str">
        <f>'[1]yarışmaya katılan okullar'!C18</f>
        <v>ERENKÖY LİSESİ</v>
      </c>
      <c r="C15" s="60">
        <f>'[1]yarışmaya katılan okullar'!B18</f>
        <v>40</v>
      </c>
      <c r="D15" s="61">
        <f>'[1]100m eng'!F15</f>
        <v>2156</v>
      </c>
      <c r="E15" s="60">
        <f>IF(D15=0,"0",'[1]100m eng'!G15)</f>
        <v>27</v>
      </c>
      <c r="F15" s="62" t="str">
        <f>[1]disk!F15</f>
        <v>NM</v>
      </c>
      <c r="G15" s="60">
        <f>IF(F15=0,"0",[1]disk!G15)</f>
        <v>0</v>
      </c>
      <c r="H15" s="61">
        <f>'[1]100m'!F15</f>
        <v>1554</v>
      </c>
      <c r="I15" s="60">
        <f>IF(H15=0,"0",'[1]100m'!G15)</f>
        <v>28</v>
      </c>
      <c r="J15" s="62">
        <f>[1]sırık!F15</f>
        <v>0</v>
      </c>
      <c r="K15" s="60" t="str">
        <f>IF(J15=0,"0",[1]sırık!G15)</f>
        <v>0</v>
      </c>
      <c r="L15" s="63">
        <f>'[1]400m'!F15</f>
        <v>12347</v>
      </c>
      <c r="M15" s="64">
        <f>IF(L15=0,"0",'[1]400m'!G15)</f>
        <v>10</v>
      </c>
      <c r="N15" s="63">
        <f>'[1]1500m'!F15</f>
        <v>63134</v>
      </c>
      <c r="O15" s="64">
        <f>IF(N15=0,"0",'[1]1500m'!G15)</f>
        <v>24</v>
      </c>
      <c r="P15" s="62">
        <f>[1]üçadım!F15</f>
        <v>822</v>
      </c>
      <c r="Q15" s="64">
        <f>IF(P15=0,"0",[1]üçadım!G15)</f>
        <v>21</v>
      </c>
      <c r="R15" s="76">
        <f t="shared" si="0"/>
        <v>110</v>
      </c>
      <c r="S15" s="62">
        <f>[1]yüksek!F15</f>
        <v>0</v>
      </c>
      <c r="T15" s="60" t="str">
        <f>IF(S15=0,"0",[1]yüksek!G15)</f>
        <v>0</v>
      </c>
      <c r="U15" s="61">
        <f>'[1]200m'!F15</f>
        <v>0</v>
      </c>
      <c r="V15" s="60" t="str">
        <f>IF(U15=0,"0",'[1]200m'!G15)</f>
        <v>0</v>
      </c>
      <c r="W15" s="63">
        <f>'[1]800m'!F15</f>
        <v>0</v>
      </c>
      <c r="X15" s="60" t="str">
        <f>IF(W15=0,"0",'[1]800m'!G15)</f>
        <v>0</v>
      </c>
      <c r="Y15" s="61">
        <f>[1]gülle!F15</f>
        <v>0</v>
      </c>
      <c r="Z15" s="60" t="str">
        <f>IF(Y15=0,"0",[1]gülle!G15)</f>
        <v>0</v>
      </c>
      <c r="AA15" s="61">
        <f>[1]cirit!F15</f>
        <v>0</v>
      </c>
      <c r="AB15" s="64" t="str">
        <f>IF(AA15=0,"0",[1]cirit!G15)</f>
        <v>0</v>
      </c>
      <c r="AC15" s="63">
        <f>'[1]300m eng'!F15</f>
        <v>0</v>
      </c>
      <c r="AD15" s="64" t="str">
        <f>IF(AC15=0,"0",'[1]300m eng'!G15)</f>
        <v>0</v>
      </c>
      <c r="AE15" s="62">
        <f>[1]uzun!F15</f>
        <v>0</v>
      </c>
      <c r="AF15" s="64" t="str">
        <f>IF(AE15=0,"0",[1]uzun!G15)</f>
        <v>0</v>
      </c>
      <c r="AG15" s="63">
        <f>[1]İsveç!F15</f>
        <v>0</v>
      </c>
      <c r="AH15" s="64" t="str">
        <f>IF(AG15=0,"0",[1]İsveç!G15)</f>
        <v>0</v>
      </c>
      <c r="AI15" s="76">
        <f t="shared" si="1"/>
        <v>0</v>
      </c>
      <c r="AJ15" s="76">
        <f t="shared" si="2"/>
        <v>110</v>
      </c>
    </row>
    <row r="16" spans="1:36" ht="45" customHeight="1">
      <c r="A16" s="59">
        <v>8</v>
      </c>
      <c r="B16" s="78" t="str">
        <f>'[1]yarışmaya katılan okullar'!C19</f>
        <v>LEFKE GAZİ LİSESİ</v>
      </c>
      <c r="C16" s="60">
        <f>'[1]yarışmaya katılan okullar'!B19</f>
        <v>44</v>
      </c>
      <c r="D16" s="61" t="str">
        <f>'[1]100m eng'!F16</f>
        <v>-</v>
      </c>
      <c r="E16" s="60">
        <f>IF(D16=0,"0",'[1]100m eng'!G16)</f>
        <v>0</v>
      </c>
      <c r="F16" s="62">
        <f>[1]disk!F16</f>
        <v>0</v>
      </c>
      <c r="G16" s="60" t="str">
        <f>IF(F16=0,"0",[1]disk!G16)</f>
        <v>0</v>
      </c>
      <c r="H16" s="61" t="str">
        <f>'[1]100m'!F16</f>
        <v>DNS</v>
      </c>
      <c r="I16" s="60">
        <f>IF(H16=0,"0",'[1]100m'!G16)</f>
        <v>0</v>
      </c>
      <c r="J16" s="62">
        <f>[1]sırık!F16</f>
        <v>0</v>
      </c>
      <c r="K16" s="60" t="str">
        <f>IF(J16=0,"0",[1]sırık!G16)</f>
        <v>0</v>
      </c>
      <c r="L16" s="63">
        <f>'[1]400m'!F16</f>
        <v>0</v>
      </c>
      <c r="M16" s="64" t="str">
        <f>IF(L16=0,"0",'[1]400m'!G16)</f>
        <v>0</v>
      </c>
      <c r="N16" s="63">
        <f>'[1]1500m'!F16</f>
        <v>0</v>
      </c>
      <c r="O16" s="64" t="str">
        <f>IF(N16=0,"0",'[1]1500m'!G16)</f>
        <v>0</v>
      </c>
      <c r="P16" s="62">
        <f>[1]üçadım!F16</f>
        <v>0</v>
      </c>
      <c r="Q16" s="64" t="str">
        <f>IF(P16=0,"0",[1]üçadım!G16)</f>
        <v>0</v>
      </c>
      <c r="R16" s="76">
        <f t="shared" si="0"/>
        <v>0</v>
      </c>
      <c r="S16" s="62">
        <f>[1]yüksek!F16</f>
        <v>0</v>
      </c>
      <c r="T16" s="60" t="str">
        <f>IF(S16=0,"0",[1]yüksek!G16)</f>
        <v>0</v>
      </c>
      <c r="U16" s="61">
        <f>'[1]200m'!F16</f>
        <v>0</v>
      </c>
      <c r="V16" s="60" t="str">
        <f>IF(U16=0,"0",'[1]200m'!G16)</f>
        <v>0</v>
      </c>
      <c r="W16" s="63">
        <f>'[1]800m'!F16</f>
        <v>0</v>
      </c>
      <c r="X16" s="60" t="str">
        <f>IF(W16=0,"0",'[1]800m'!G16)</f>
        <v>0</v>
      </c>
      <c r="Y16" s="61">
        <f>[1]gülle!F16</f>
        <v>0</v>
      </c>
      <c r="Z16" s="60" t="str">
        <f>IF(Y16=0,"0",[1]gülle!G16)</f>
        <v>0</v>
      </c>
      <c r="AA16" s="61">
        <f>[1]cirit!F16</f>
        <v>0</v>
      </c>
      <c r="AB16" s="64" t="str">
        <f>IF(AA16=0,"0",[1]cirit!G16)</f>
        <v>0</v>
      </c>
      <c r="AC16" s="63">
        <f>'[1]300m eng'!F16</f>
        <v>0</v>
      </c>
      <c r="AD16" s="64" t="str">
        <f>IF(AC16=0,"0",'[1]300m eng'!G16)</f>
        <v>0</v>
      </c>
      <c r="AE16" s="62">
        <f>[1]uzun!F16</f>
        <v>0</v>
      </c>
      <c r="AF16" s="64" t="str">
        <f>IF(AE16=0,"0",[1]uzun!G16)</f>
        <v>0</v>
      </c>
      <c r="AG16" s="63">
        <f>[1]İsveç!F16</f>
        <v>0</v>
      </c>
      <c r="AH16" s="64" t="str">
        <f>IF(AG16=0,"0",[1]İsveç!G16)</f>
        <v>0</v>
      </c>
      <c r="AI16" s="76">
        <f t="shared" si="1"/>
        <v>0</v>
      </c>
      <c r="AJ16" s="76">
        <f t="shared" si="2"/>
        <v>0</v>
      </c>
    </row>
    <row r="17" spans="1:36" ht="45" customHeight="1">
      <c r="A17" s="59">
        <v>9</v>
      </c>
      <c r="B17" s="78" t="str">
        <f>'[1]yarışmaya katılan okullar'!C20</f>
        <v>THE ENGLISH SCHOOL OF KYRENIA</v>
      </c>
      <c r="C17" s="60">
        <f>'[1]yarışmaya katılan okullar'!B20</f>
        <v>81</v>
      </c>
      <c r="D17" s="61" t="str">
        <f>'[1]100m eng'!F17</f>
        <v>-</v>
      </c>
      <c r="E17" s="60">
        <f>IF(D17=0,"0",'[1]100m eng'!G17)</f>
        <v>0</v>
      </c>
      <c r="F17" s="62">
        <f>[1]disk!F17</f>
        <v>0</v>
      </c>
      <c r="G17" s="60" t="str">
        <f>IF(F17=0,"0",[1]disk!G17)</f>
        <v>0</v>
      </c>
      <c r="H17" s="61">
        <f>'[1]100m'!F17</f>
        <v>1448</v>
      </c>
      <c r="I17" s="60">
        <f>IF(H17=0,"0",'[1]100m'!G17)</f>
        <v>45</v>
      </c>
      <c r="J17" s="62">
        <f>[1]sırık!F17</f>
        <v>0</v>
      </c>
      <c r="K17" s="60" t="str">
        <f>IF(J17=0,"0",[1]sırık!G17)</f>
        <v>0</v>
      </c>
      <c r="L17" s="63" t="str">
        <f>'[1]400m'!F17</f>
        <v>-</v>
      </c>
      <c r="M17" s="64">
        <f>IF(L17=0,"0",'[1]400m'!G17)</f>
        <v>0</v>
      </c>
      <c r="N17" s="63">
        <f>'[1]1500m'!F17</f>
        <v>0</v>
      </c>
      <c r="O17" s="64" t="str">
        <f>IF(N17=0,"0",'[1]1500m'!G17)</f>
        <v>0</v>
      </c>
      <c r="P17" s="62">
        <f>[1]üçadım!F17</f>
        <v>0</v>
      </c>
      <c r="Q17" s="64" t="str">
        <f>IF(P17=0,"0",[1]üçadım!G17)</f>
        <v>0</v>
      </c>
      <c r="R17" s="76">
        <f t="shared" si="0"/>
        <v>45</v>
      </c>
      <c r="S17" s="62">
        <f>[1]yüksek!F17</f>
        <v>0</v>
      </c>
      <c r="T17" s="60" t="str">
        <f>IF(S17=0,"0",[1]yüksek!G17)</f>
        <v>0</v>
      </c>
      <c r="U17" s="61">
        <f>'[1]200m'!F17</f>
        <v>0</v>
      </c>
      <c r="V17" s="60" t="str">
        <f>IF(U17=0,"0",'[1]200m'!G17)</f>
        <v>0</v>
      </c>
      <c r="W17" s="63">
        <f>'[1]800m'!F17</f>
        <v>0</v>
      </c>
      <c r="X17" s="60" t="str">
        <f>IF(W17=0,"0",'[1]800m'!G17)</f>
        <v>0</v>
      </c>
      <c r="Y17" s="61">
        <f>[1]gülle!F17</f>
        <v>0</v>
      </c>
      <c r="Z17" s="60" t="str">
        <f>IF(Y17=0,"0",[1]gülle!G17)</f>
        <v>0</v>
      </c>
      <c r="AA17" s="61">
        <f>[1]cirit!F17</f>
        <v>0</v>
      </c>
      <c r="AB17" s="64" t="str">
        <f>IF(AA17=0,"0",[1]cirit!G17)</f>
        <v>0</v>
      </c>
      <c r="AC17" s="63">
        <f>'[1]300m eng'!F17</f>
        <v>0</v>
      </c>
      <c r="AD17" s="64" t="str">
        <f>IF(AC17=0,"0",'[1]300m eng'!G17)</f>
        <v>0</v>
      </c>
      <c r="AE17" s="62">
        <f>[1]uzun!F17</f>
        <v>0</v>
      </c>
      <c r="AF17" s="64" t="str">
        <f>IF(AE17=0,"0",[1]uzun!G17)</f>
        <v>0</v>
      </c>
      <c r="AG17" s="63">
        <f>[1]İsveç!F17</f>
        <v>0</v>
      </c>
      <c r="AH17" s="64" t="str">
        <f>IF(AG17=0,"0",[1]İsveç!G17)</f>
        <v>0</v>
      </c>
      <c r="AI17" s="76">
        <f t="shared" si="1"/>
        <v>0</v>
      </c>
      <c r="AJ17" s="76">
        <f t="shared" si="2"/>
        <v>45</v>
      </c>
    </row>
    <row r="18" spans="1:36" ht="45" customHeight="1">
      <c r="A18" s="59">
        <v>10</v>
      </c>
      <c r="B18" s="78" t="str">
        <f>'[1]yarışmaya katılan okullar'!C21</f>
        <v>KURTULUŞ LİSESİ</v>
      </c>
      <c r="C18" s="60">
        <f>'[1]yarışmaya katılan okullar'!B21</f>
        <v>47</v>
      </c>
      <c r="D18" s="61">
        <f>'[1]100m eng'!F18</f>
        <v>1763</v>
      </c>
      <c r="E18" s="60">
        <f>IF(D18=0,"0",'[1]100m eng'!G18)</f>
        <v>59</v>
      </c>
      <c r="F18" s="62">
        <f>[1]disk!F18</f>
        <v>2464</v>
      </c>
      <c r="G18" s="60">
        <f>IF(F18=0,"0",[1]disk!G18)</f>
        <v>28</v>
      </c>
      <c r="H18" s="61">
        <f>'[1]100m'!F18</f>
        <v>1370</v>
      </c>
      <c r="I18" s="60">
        <f>IF(H18=0,"0",'[1]100m'!G18)</f>
        <v>58</v>
      </c>
      <c r="J18" s="62">
        <f>[1]sırık!F18</f>
        <v>180</v>
      </c>
      <c r="K18" s="60">
        <f>IF(J18=0,"0",[1]sırık!G18)</f>
        <v>16</v>
      </c>
      <c r="L18" s="63">
        <f>'[1]400m'!F18</f>
        <v>10391</v>
      </c>
      <c r="M18" s="64">
        <f>IF(L18=0,"0",'[1]400m'!G18)</f>
        <v>65</v>
      </c>
      <c r="N18" s="63">
        <f>'[1]1500m'!F18</f>
        <v>0</v>
      </c>
      <c r="O18" s="64" t="str">
        <f>IF(N18=0,"0",'[1]1500m'!G18)</f>
        <v>0</v>
      </c>
      <c r="P18" s="62">
        <f>[1]üçadım!F18</f>
        <v>878</v>
      </c>
      <c r="Q18" s="64">
        <f>IF(P18=0,"0",[1]üçadım!G18)</f>
        <v>28</v>
      </c>
      <c r="R18" s="76">
        <f t="shared" si="0"/>
        <v>254</v>
      </c>
      <c r="S18" s="62">
        <f>[1]yüksek!F18</f>
        <v>0</v>
      </c>
      <c r="T18" s="60" t="str">
        <f>IF(S18=0,"0",[1]yüksek!G18)</f>
        <v>0</v>
      </c>
      <c r="U18" s="61">
        <f>'[1]200m'!F18</f>
        <v>0</v>
      </c>
      <c r="V18" s="60" t="str">
        <f>IF(U18=0,"0",'[1]200m'!G18)</f>
        <v>0</v>
      </c>
      <c r="W18" s="63">
        <f>'[1]800m'!F18</f>
        <v>0</v>
      </c>
      <c r="X18" s="60" t="str">
        <f>IF(W18=0,"0",'[1]800m'!G18)</f>
        <v>0</v>
      </c>
      <c r="Y18" s="61">
        <f>[1]gülle!F18</f>
        <v>0</v>
      </c>
      <c r="Z18" s="60" t="str">
        <f>IF(Y18=0,"0",[1]gülle!G18)</f>
        <v>0</v>
      </c>
      <c r="AA18" s="61">
        <f>[1]cirit!F18</f>
        <v>0</v>
      </c>
      <c r="AB18" s="64" t="str">
        <f>IF(AA18=0,"0",[1]cirit!G18)</f>
        <v>0</v>
      </c>
      <c r="AC18" s="63">
        <f>'[1]300m eng'!F18</f>
        <v>0</v>
      </c>
      <c r="AD18" s="64" t="str">
        <f>IF(AC18=0,"0",'[1]300m eng'!G18)</f>
        <v>0</v>
      </c>
      <c r="AE18" s="62">
        <f>[1]uzun!F18</f>
        <v>0</v>
      </c>
      <c r="AF18" s="64" t="str">
        <f>IF(AE18=0,"0",[1]uzun!G18)</f>
        <v>0</v>
      </c>
      <c r="AG18" s="63">
        <f>[1]İsveç!F18</f>
        <v>0</v>
      </c>
      <c r="AH18" s="64" t="str">
        <f>IF(AG18=0,"0",[1]İsveç!G18)</f>
        <v>0</v>
      </c>
      <c r="AI18" s="76">
        <f t="shared" si="1"/>
        <v>0</v>
      </c>
      <c r="AJ18" s="76">
        <f t="shared" si="2"/>
        <v>254</v>
      </c>
    </row>
    <row r="19" spans="1:36" ht="45" customHeight="1">
      <c r="A19" s="59">
        <v>11</v>
      </c>
      <c r="B19" s="78" t="str">
        <f>'[1]yarışmaya katılan okullar'!C22</f>
        <v>BEKİRPAŞA LİSESİ</v>
      </c>
      <c r="C19" s="60">
        <f>'[1]yarışmaya katılan okullar'!B22</f>
        <v>37</v>
      </c>
      <c r="D19" s="61">
        <f>'[1]100m eng'!F19</f>
        <v>2046</v>
      </c>
      <c r="E19" s="60">
        <f>IF(D19=0,"0",'[1]100m eng'!G19)</f>
        <v>36</v>
      </c>
      <c r="F19" s="62">
        <f>[1]disk!F19</f>
        <v>1464</v>
      </c>
      <c r="G19" s="60">
        <f>IF(F19=0,"0",[1]disk!G19)</f>
        <v>8</v>
      </c>
      <c r="H19" s="61">
        <f>'[1]100m'!F19</f>
        <v>1554</v>
      </c>
      <c r="I19" s="60">
        <f>IF(H19=0,"0",'[1]100m'!G19)</f>
        <v>28</v>
      </c>
      <c r="J19" s="62">
        <f>[1]sırık!F19</f>
        <v>0</v>
      </c>
      <c r="K19" s="60" t="str">
        <f>IF(J19=0,"0",[1]sırık!G19)</f>
        <v>0</v>
      </c>
      <c r="L19" s="63">
        <f>'[1]400m'!F19</f>
        <v>12695</v>
      </c>
      <c r="M19" s="64">
        <f>IF(L19=0,"0",'[1]400m'!G19)</f>
        <v>1</v>
      </c>
      <c r="N19" s="63">
        <f>'[1]1500m'!F19</f>
        <v>60884</v>
      </c>
      <c r="O19" s="64">
        <f>IF(N19=0,"0",'[1]1500m'!G19)</f>
        <v>36</v>
      </c>
      <c r="P19" s="62">
        <f>[1]üçadım!F19</f>
        <v>740</v>
      </c>
      <c r="Q19" s="64">
        <f>IF(P19=0,"0",[1]üçadım!G19)</f>
        <v>14</v>
      </c>
      <c r="R19" s="76">
        <f t="shared" si="0"/>
        <v>123</v>
      </c>
      <c r="S19" s="62">
        <f>[1]yüksek!F19</f>
        <v>0</v>
      </c>
      <c r="T19" s="60" t="str">
        <f>IF(S19=0,"0",[1]yüksek!G19)</f>
        <v>0</v>
      </c>
      <c r="U19" s="61">
        <f>'[1]200m'!F19</f>
        <v>0</v>
      </c>
      <c r="V19" s="60" t="str">
        <f>IF(U19=0,"0",'[1]200m'!G19)</f>
        <v>0</v>
      </c>
      <c r="W19" s="63">
        <f>'[1]800m'!F19</f>
        <v>0</v>
      </c>
      <c r="X19" s="60" t="str">
        <f>IF(W19=0,"0",'[1]800m'!G19)</f>
        <v>0</v>
      </c>
      <c r="Y19" s="61">
        <f>[1]gülle!F19</f>
        <v>0</v>
      </c>
      <c r="Z19" s="60" t="str">
        <f>IF(Y19=0,"0",[1]gülle!G19)</f>
        <v>0</v>
      </c>
      <c r="AA19" s="61">
        <f>[1]cirit!F19</f>
        <v>0</v>
      </c>
      <c r="AB19" s="64" t="str">
        <f>IF(AA19=0,"0",[1]cirit!G19)</f>
        <v>0</v>
      </c>
      <c r="AC19" s="63">
        <f>'[1]300m eng'!F19</f>
        <v>0</v>
      </c>
      <c r="AD19" s="64" t="str">
        <f>IF(AC19=0,"0",'[1]300m eng'!G19)</f>
        <v>0</v>
      </c>
      <c r="AE19" s="62">
        <f>[1]uzun!F19</f>
        <v>0</v>
      </c>
      <c r="AF19" s="64" t="str">
        <f>IF(AE19=0,"0",[1]uzun!G19)</f>
        <v>0</v>
      </c>
      <c r="AG19" s="63">
        <f>[1]İsveç!F19</f>
        <v>0</v>
      </c>
      <c r="AH19" s="64" t="str">
        <f>IF(AG19=0,"0",[1]İsveç!G19)</f>
        <v>0</v>
      </c>
      <c r="AI19" s="76">
        <f t="shared" si="1"/>
        <v>0</v>
      </c>
      <c r="AJ19" s="76">
        <f t="shared" si="2"/>
        <v>123</v>
      </c>
    </row>
    <row r="20" spans="1:36" ht="45" customHeight="1">
      <c r="A20" s="59">
        <v>12</v>
      </c>
      <c r="B20" s="78" t="str">
        <f>'[1]yarışmaya katılan okullar'!C23</f>
        <v>LEFKOŞA TÜRK LİSESİ</v>
      </c>
      <c r="C20" s="60">
        <f>'[1]yarışmaya katılan okullar'!B23</f>
        <v>48</v>
      </c>
      <c r="D20" s="61">
        <f>'[1]100m eng'!F20</f>
        <v>2342</v>
      </c>
      <c r="E20" s="60">
        <f>IF(D20=0,"0",'[1]100m eng'!G20)</f>
        <v>13</v>
      </c>
      <c r="F20" s="62">
        <f>[1]disk!F20</f>
        <v>1320</v>
      </c>
      <c r="G20" s="60">
        <f>IF(F20=0,"0",[1]disk!G20)</f>
        <v>6</v>
      </c>
      <c r="H20" s="61">
        <f>'[1]100m'!F20</f>
        <v>1453</v>
      </c>
      <c r="I20" s="60">
        <f>IF(H20=0,"0",'[1]100m'!G20)</f>
        <v>44</v>
      </c>
      <c r="J20" s="62">
        <f>[1]sırık!F20</f>
        <v>0</v>
      </c>
      <c r="K20" s="60" t="str">
        <f>IF(J20=0,"0",[1]sırık!G20)</f>
        <v>0</v>
      </c>
      <c r="L20" s="63">
        <f>'[1]400m'!F20</f>
        <v>11300</v>
      </c>
      <c r="M20" s="64">
        <f>IF(L20=0,"0",'[1]400m'!G20)</f>
        <v>38</v>
      </c>
      <c r="N20" s="63">
        <f>'[1]1500m'!F20</f>
        <v>60384</v>
      </c>
      <c r="O20" s="64">
        <f>IF(N20=0,"0",'[1]1500m'!G20)</f>
        <v>38</v>
      </c>
      <c r="P20" s="62">
        <f>[1]üçadım!F20</f>
        <v>0</v>
      </c>
      <c r="Q20" s="64" t="str">
        <f>IF(P20=0,"0",[1]üçadım!G20)</f>
        <v>0</v>
      </c>
      <c r="R20" s="76">
        <f t="shared" si="0"/>
        <v>139</v>
      </c>
      <c r="S20" s="62">
        <f>[1]yüksek!F20</f>
        <v>0</v>
      </c>
      <c r="T20" s="60" t="str">
        <f>IF(S20=0,"0",[1]yüksek!G20)</f>
        <v>0</v>
      </c>
      <c r="U20" s="61">
        <f>'[1]200m'!F20</f>
        <v>0</v>
      </c>
      <c r="V20" s="60" t="str">
        <f>IF(U20=0,"0",'[1]200m'!G20)</f>
        <v>0</v>
      </c>
      <c r="W20" s="63">
        <f>'[1]800m'!F20</f>
        <v>0</v>
      </c>
      <c r="X20" s="60" t="str">
        <f>IF(W20=0,"0",'[1]800m'!G20)</f>
        <v>0</v>
      </c>
      <c r="Y20" s="61">
        <f>[1]gülle!F20</f>
        <v>0</v>
      </c>
      <c r="Z20" s="60" t="str">
        <f>IF(Y20=0,"0",[1]gülle!G20)</f>
        <v>0</v>
      </c>
      <c r="AA20" s="61">
        <f>[1]cirit!F20</f>
        <v>0</v>
      </c>
      <c r="AB20" s="64" t="str">
        <f>IF(AA20=0,"0",[1]cirit!G20)</f>
        <v>0</v>
      </c>
      <c r="AC20" s="63">
        <f>'[1]300m eng'!F20</f>
        <v>0</v>
      </c>
      <c r="AD20" s="64" t="str">
        <f>IF(AC20=0,"0",'[1]300m eng'!G20)</f>
        <v>0</v>
      </c>
      <c r="AE20" s="62">
        <f>[1]uzun!F20</f>
        <v>0</v>
      </c>
      <c r="AF20" s="64" t="str">
        <f>IF(AE20=0,"0",[1]uzun!G20)</f>
        <v>0</v>
      </c>
      <c r="AG20" s="63">
        <f>[1]İsveç!F20</f>
        <v>0</v>
      </c>
      <c r="AH20" s="64" t="str">
        <f>IF(AG20=0,"0",[1]İsveç!G20)</f>
        <v>0</v>
      </c>
      <c r="AI20" s="76">
        <f t="shared" si="1"/>
        <v>0</v>
      </c>
      <c r="AJ20" s="76">
        <f t="shared" si="2"/>
        <v>139</v>
      </c>
    </row>
    <row r="21" spans="1:36" ht="45" customHeight="1">
      <c r="A21" s="59">
        <v>13</v>
      </c>
      <c r="B21" s="78" t="str">
        <f>'[1]yarışmaya katılan okullar'!C24</f>
        <v>CENGİZ TOPEL E. M .LİSESİ</v>
      </c>
      <c r="C21" s="60">
        <f>'[1]yarışmaya katılan okullar'!B24</f>
        <v>39</v>
      </c>
      <c r="D21" s="61" t="str">
        <f>'[1]100m eng'!F21</f>
        <v>-</v>
      </c>
      <c r="E21" s="60">
        <f>IF(D21=0,"0",'[1]100m eng'!G21)</f>
        <v>0</v>
      </c>
      <c r="F21" s="62">
        <f>[1]disk!F21</f>
        <v>0</v>
      </c>
      <c r="G21" s="60" t="str">
        <f>IF(F21=0,"0",[1]disk!G21)</f>
        <v>0</v>
      </c>
      <c r="H21" s="61">
        <f>'[1]100m'!F21</f>
        <v>1865</v>
      </c>
      <c r="I21" s="60">
        <f>IF(H21=0,"0",'[1]100m'!G21)</f>
        <v>0</v>
      </c>
      <c r="J21" s="62">
        <f>[1]sırık!F21</f>
        <v>0</v>
      </c>
      <c r="K21" s="60" t="str">
        <f>IF(J21=0,"0",[1]sırık!G21)</f>
        <v>0</v>
      </c>
      <c r="L21" s="63">
        <f>'[1]400m'!F21</f>
        <v>14718</v>
      </c>
      <c r="M21" s="64">
        <f>IF(L21=0,"0",'[1]400m'!G21)</f>
        <v>0</v>
      </c>
      <c r="N21" s="63">
        <f>'[1]1500m'!F21</f>
        <v>0</v>
      </c>
      <c r="O21" s="64" t="str">
        <f>IF(N21=0,"0",'[1]1500m'!G21)</f>
        <v>0</v>
      </c>
      <c r="P21" s="62">
        <f>[1]üçadım!F21</f>
        <v>0</v>
      </c>
      <c r="Q21" s="64" t="str">
        <f>IF(P21=0,"0",[1]üçadım!G21)</f>
        <v>0</v>
      </c>
      <c r="R21" s="76">
        <f t="shared" si="0"/>
        <v>0</v>
      </c>
      <c r="S21" s="62">
        <f>[1]yüksek!F21</f>
        <v>0</v>
      </c>
      <c r="T21" s="60" t="str">
        <f>IF(S21=0,"0",[1]yüksek!G21)</f>
        <v>0</v>
      </c>
      <c r="U21" s="61">
        <f>'[1]200m'!F21</f>
        <v>0</v>
      </c>
      <c r="V21" s="60" t="str">
        <f>IF(U21=0,"0",'[1]200m'!G21)</f>
        <v>0</v>
      </c>
      <c r="W21" s="63">
        <f>'[1]800m'!F21</f>
        <v>0</v>
      </c>
      <c r="X21" s="60" t="str">
        <f>IF(W21=0,"0",'[1]800m'!G21)</f>
        <v>0</v>
      </c>
      <c r="Y21" s="61">
        <f>[1]gülle!F21</f>
        <v>0</v>
      </c>
      <c r="Z21" s="60" t="str">
        <f>IF(Y21=0,"0",[1]gülle!G21)</f>
        <v>0</v>
      </c>
      <c r="AA21" s="61">
        <f>[1]cirit!F21</f>
        <v>0</v>
      </c>
      <c r="AB21" s="64" t="str">
        <f>IF(AA21=0,"0",[1]cirit!G21)</f>
        <v>0</v>
      </c>
      <c r="AC21" s="63">
        <f>'[1]300m eng'!F21</f>
        <v>0</v>
      </c>
      <c r="AD21" s="64" t="str">
        <f>IF(AC21=0,"0",'[1]300m eng'!G21)</f>
        <v>0</v>
      </c>
      <c r="AE21" s="62">
        <f>[1]uzun!F21</f>
        <v>0</v>
      </c>
      <c r="AF21" s="64" t="str">
        <f>IF(AE21=0,"0",[1]uzun!G21)</f>
        <v>0</v>
      </c>
      <c r="AG21" s="63">
        <f>[1]İsveç!F21</f>
        <v>0</v>
      </c>
      <c r="AH21" s="64" t="str">
        <f>IF(AG21=0,"0",[1]İsveç!G21)</f>
        <v>0</v>
      </c>
      <c r="AI21" s="76">
        <f t="shared" si="1"/>
        <v>0</v>
      </c>
      <c r="AJ21" s="76">
        <f t="shared" si="2"/>
        <v>0</v>
      </c>
    </row>
    <row r="22" spans="1:36" ht="45" customHeight="1">
      <c r="A22" s="59">
        <v>14</v>
      </c>
      <c r="B22" s="78" t="str">
        <f>'[1]yarışmaya katılan okullar'!C25</f>
        <v>GÜZELYURT TMK</v>
      </c>
      <c r="C22" s="60">
        <f>'[1]yarışmaya katılan okullar'!B25</f>
        <v>64</v>
      </c>
      <c r="D22" s="61">
        <f>'[1]100m eng'!F22</f>
        <v>1975</v>
      </c>
      <c r="E22" s="60">
        <f>IF(D22=0,"0",'[1]100m eng'!G22)</f>
        <v>42</v>
      </c>
      <c r="F22" s="62">
        <f>[1]disk!F22</f>
        <v>0</v>
      </c>
      <c r="G22" s="60" t="str">
        <f>IF(F22=0,"0",[1]disk!G22)</f>
        <v>0</v>
      </c>
      <c r="H22" s="61">
        <f>'[1]100m'!F22</f>
        <v>1522</v>
      </c>
      <c r="I22" s="60">
        <f>IF(H22=0,"0",'[1]100m'!G22)</f>
        <v>33</v>
      </c>
      <c r="J22" s="62">
        <f>[1]sırık!F22</f>
        <v>0</v>
      </c>
      <c r="K22" s="60" t="str">
        <f>IF(J22=0,"0",[1]sırık!G22)</f>
        <v>0</v>
      </c>
      <c r="L22" s="63">
        <f>'[1]400m'!F22</f>
        <v>10963</v>
      </c>
      <c r="M22" s="64">
        <f>IF(L22=0,"0",'[1]400m'!G22)</f>
        <v>48</v>
      </c>
      <c r="N22" s="63">
        <f>'[1]1500m'!F22</f>
        <v>0</v>
      </c>
      <c r="O22" s="64" t="str">
        <f>IF(N22=0,"0",'[1]1500m'!G22)</f>
        <v>0</v>
      </c>
      <c r="P22" s="62">
        <f>[1]üçadım!F22</f>
        <v>0</v>
      </c>
      <c r="Q22" s="64" t="str">
        <f>IF(P22=0,"0",[1]üçadım!G22)</f>
        <v>0</v>
      </c>
      <c r="R22" s="76">
        <f t="shared" si="0"/>
        <v>123</v>
      </c>
      <c r="S22" s="62">
        <f>[1]yüksek!F22</f>
        <v>0</v>
      </c>
      <c r="T22" s="60" t="str">
        <f>IF(S22=0,"0",[1]yüksek!G22)</f>
        <v>0</v>
      </c>
      <c r="U22" s="61">
        <f>'[1]200m'!F22</f>
        <v>0</v>
      </c>
      <c r="V22" s="60" t="str">
        <f>IF(U22=0,"0",'[1]200m'!G22)</f>
        <v>0</v>
      </c>
      <c r="W22" s="63">
        <f>'[1]800m'!F22</f>
        <v>0</v>
      </c>
      <c r="X22" s="60" t="str">
        <f>IF(W22=0,"0",'[1]800m'!G22)</f>
        <v>0</v>
      </c>
      <c r="Y22" s="61">
        <f>[1]gülle!F22</f>
        <v>0</v>
      </c>
      <c r="Z22" s="60" t="str">
        <f>IF(Y22=0,"0",[1]gülle!G22)</f>
        <v>0</v>
      </c>
      <c r="AA22" s="61">
        <f>[1]cirit!F22</f>
        <v>0</v>
      </c>
      <c r="AB22" s="64" t="str">
        <f>IF(AA22=0,"0",[1]cirit!G22)</f>
        <v>0</v>
      </c>
      <c r="AC22" s="63">
        <f>'[1]300m eng'!F22</f>
        <v>0</v>
      </c>
      <c r="AD22" s="64" t="str">
        <f>IF(AC22=0,"0",'[1]300m eng'!G22)</f>
        <v>0</v>
      </c>
      <c r="AE22" s="62">
        <f>[1]uzun!F22</f>
        <v>0</v>
      </c>
      <c r="AF22" s="64" t="str">
        <f>IF(AE22=0,"0",[1]uzun!G22)</f>
        <v>0</v>
      </c>
      <c r="AG22" s="63">
        <f>[1]İsveç!F22</f>
        <v>0</v>
      </c>
      <c r="AH22" s="64" t="str">
        <f>IF(AG22=0,"0",[1]İsveç!G22)</f>
        <v>0</v>
      </c>
      <c r="AI22" s="76">
        <f t="shared" si="1"/>
        <v>0</v>
      </c>
      <c r="AJ22" s="76">
        <f t="shared" si="2"/>
        <v>123</v>
      </c>
    </row>
    <row r="23" spans="1:36" ht="45" customHeight="1">
      <c r="A23" s="59">
        <v>15</v>
      </c>
      <c r="B23" s="78" t="str">
        <f>'[1]yarışmaya katılan okullar'!C26</f>
        <v>KARPAZ MESLEK LİSESİ</v>
      </c>
      <c r="C23" s="60">
        <f>'[1]yarışmaya katılan okullar'!B26</f>
        <v>60</v>
      </c>
      <c r="D23" s="61" t="str">
        <f>'[1]100m eng'!F23</f>
        <v>DQ</v>
      </c>
      <c r="E23" s="60">
        <f>IF(D23=0,"0",'[1]100m eng'!G23)</f>
        <v>0</v>
      </c>
      <c r="F23" s="62">
        <f>[1]disk!F23</f>
        <v>1094</v>
      </c>
      <c r="G23" s="60">
        <f>IF(F23=0,"0",[1]disk!G23)</f>
        <v>2</v>
      </c>
      <c r="H23" s="61">
        <f>'[1]100m'!F23</f>
        <v>1564</v>
      </c>
      <c r="I23" s="60">
        <f>IF(H23=0,"0",'[1]100m'!G23)</f>
        <v>26</v>
      </c>
      <c r="J23" s="62">
        <f>[1]sırık!F23</f>
        <v>0</v>
      </c>
      <c r="K23" s="60" t="str">
        <f>IF(J23=0,"0",[1]sırık!G23)</f>
        <v>0</v>
      </c>
      <c r="L23" s="63">
        <f>'[1]400m'!F23</f>
        <v>12456</v>
      </c>
      <c r="M23" s="64">
        <f>IF(L23=0,"0",'[1]400m'!G23)</f>
        <v>7</v>
      </c>
      <c r="N23" s="63">
        <f>'[1]1500m'!F23</f>
        <v>86034</v>
      </c>
      <c r="O23" s="64">
        <f>IF(N23=0,"0",'[1]1500m'!G23)</f>
        <v>0</v>
      </c>
      <c r="P23" s="62" t="str">
        <f>[1]üçadım!F23</f>
        <v>NM</v>
      </c>
      <c r="Q23" s="64">
        <f>IF(P23=0,"0",[1]üçadım!G23)</f>
        <v>0</v>
      </c>
      <c r="R23" s="76">
        <f t="shared" si="0"/>
        <v>35</v>
      </c>
      <c r="S23" s="62">
        <f>[1]yüksek!F23</f>
        <v>0</v>
      </c>
      <c r="T23" s="60" t="str">
        <f>IF(S23=0,"0",[1]yüksek!G23)</f>
        <v>0</v>
      </c>
      <c r="U23" s="61">
        <f>'[1]200m'!F23</f>
        <v>0</v>
      </c>
      <c r="V23" s="60" t="str">
        <f>IF(U23=0,"0",'[1]200m'!G23)</f>
        <v>0</v>
      </c>
      <c r="W23" s="63">
        <f>'[1]800m'!F23</f>
        <v>0</v>
      </c>
      <c r="X23" s="60" t="str">
        <f>IF(W23=0,"0",'[1]800m'!G23)</f>
        <v>0</v>
      </c>
      <c r="Y23" s="61">
        <f>[1]gülle!F23</f>
        <v>0</v>
      </c>
      <c r="Z23" s="60" t="str">
        <f>IF(Y23=0,"0",[1]gülle!G23)</f>
        <v>0</v>
      </c>
      <c r="AA23" s="61">
        <f>[1]cirit!F23</f>
        <v>0</v>
      </c>
      <c r="AB23" s="64" t="str">
        <f>IF(AA23=0,"0",[1]cirit!G23)</f>
        <v>0</v>
      </c>
      <c r="AC23" s="63">
        <f>'[1]300m eng'!F23</f>
        <v>0</v>
      </c>
      <c r="AD23" s="64" t="str">
        <f>IF(AC23=0,"0",'[1]300m eng'!G23)</f>
        <v>0</v>
      </c>
      <c r="AE23" s="62">
        <f>[1]uzun!F23</f>
        <v>0</v>
      </c>
      <c r="AF23" s="64" t="str">
        <f>IF(AE23=0,"0",[1]uzun!G23)</f>
        <v>0</v>
      </c>
      <c r="AG23" s="63">
        <f>[1]İsveç!F23</f>
        <v>0</v>
      </c>
      <c r="AH23" s="64" t="str">
        <f>IF(AG23=0,"0",[1]İsveç!G23)</f>
        <v>0</v>
      </c>
      <c r="AI23" s="76">
        <f t="shared" si="1"/>
        <v>0</v>
      </c>
      <c r="AJ23" s="76">
        <f t="shared" si="2"/>
        <v>35</v>
      </c>
    </row>
    <row r="24" spans="1:36" ht="45" customHeight="1">
      <c r="A24" s="59">
        <v>16</v>
      </c>
      <c r="B24" s="78" t="str">
        <f>'[1]yarışmaya katılan okullar'!C27</f>
        <v>POLATPAŞA LİSESİ</v>
      </c>
      <c r="C24" s="60">
        <f>'[1]yarışmaya katılan okullar'!B27</f>
        <v>59</v>
      </c>
      <c r="D24" s="61" t="str">
        <f>'[1]100m eng'!F24</f>
        <v>-</v>
      </c>
      <c r="E24" s="60">
        <f>IF(D24=0,"0",'[1]100m eng'!G24)</f>
        <v>0</v>
      </c>
      <c r="F24" s="62">
        <f>[1]disk!F24</f>
        <v>0</v>
      </c>
      <c r="G24" s="60" t="str">
        <f>IF(F24=0,"0",[1]disk!G24)</f>
        <v>0</v>
      </c>
      <c r="H24" s="61">
        <f>'[1]100m'!F24</f>
        <v>1618</v>
      </c>
      <c r="I24" s="60">
        <f>IF(H24=0,"0",'[1]100m'!G24)</f>
        <v>18</v>
      </c>
      <c r="J24" s="62">
        <f>[1]sırık!F24</f>
        <v>0</v>
      </c>
      <c r="K24" s="60" t="str">
        <f>IF(J24=0,"0",[1]sırık!G24)</f>
        <v>0</v>
      </c>
      <c r="L24" s="63">
        <f>'[1]400m'!F24</f>
        <v>13006</v>
      </c>
      <c r="M24" s="64">
        <f>IF(L24=0,"0",'[1]400m'!G24)</f>
        <v>0</v>
      </c>
      <c r="N24" s="63">
        <f>'[1]1500m'!F24</f>
        <v>65744</v>
      </c>
      <c r="O24" s="64">
        <f>IF(N24=0,"0",'[1]1500m'!G24)</f>
        <v>13</v>
      </c>
      <c r="P24" s="62">
        <f>[1]üçadım!F24</f>
        <v>0</v>
      </c>
      <c r="Q24" s="64" t="str">
        <f>IF(P24=0,"0",[1]üçadım!G24)</f>
        <v>0</v>
      </c>
      <c r="R24" s="76">
        <f t="shared" si="0"/>
        <v>31</v>
      </c>
      <c r="S24" s="62">
        <f>[1]yüksek!F24</f>
        <v>0</v>
      </c>
      <c r="T24" s="60" t="str">
        <f>IF(S24=0,"0",[1]yüksek!G24)</f>
        <v>0</v>
      </c>
      <c r="U24" s="61">
        <f>'[1]200m'!F24</f>
        <v>0</v>
      </c>
      <c r="V24" s="60" t="str">
        <f>IF(U24=0,"0",'[1]200m'!G24)</f>
        <v>0</v>
      </c>
      <c r="W24" s="63">
        <f>'[1]800m'!F24</f>
        <v>0</v>
      </c>
      <c r="X24" s="60" t="str">
        <f>IF(W24=0,"0",'[1]800m'!G24)</f>
        <v>0</v>
      </c>
      <c r="Y24" s="61">
        <f>[1]gülle!F24</f>
        <v>0</v>
      </c>
      <c r="Z24" s="60" t="str">
        <f>IF(Y24=0,"0",[1]gülle!G24)</f>
        <v>0</v>
      </c>
      <c r="AA24" s="61">
        <f>[1]cirit!F24</f>
        <v>0</v>
      </c>
      <c r="AB24" s="64" t="str">
        <f>IF(AA24=0,"0",[1]cirit!G24)</f>
        <v>0</v>
      </c>
      <c r="AC24" s="63">
        <f>'[1]300m eng'!F24</f>
        <v>0</v>
      </c>
      <c r="AD24" s="64" t="str">
        <f>IF(AC24=0,"0",'[1]300m eng'!G24)</f>
        <v>0</v>
      </c>
      <c r="AE24" s="62">
        <f>[1]uzun!F24</f>
        <v>0</v>
      </c>
      <c r="AF24" s="64" t="str">
        <f>IF(AE24=0,"0",[1]uzun!G24)</f>
        <v>0</v>
      </c>
      <c r="AG24" s="63">
        <f>[1]İsveç!F24</f>
        <v>0</v>
      </c>
      <c r="AH24" s="64" t="str">
        <f>IF(AG24=0,"0",[1]İsveç!G24)</f>
        <v>0</v>
      </c>
      <c r="AI24" s="76">
        <f t="shared" si="1"/>
        <v>0</v>
      </c>
      <c r="AJ24" s="76">
        <f t="shared" si="2"/>
        <v>31</v>
      </c>
    </row>
    <row r="25" spans="1:36" ht="45" customHeight="1">
      <c r="A25" s="59">
        <v>17</v>
      </c>
      <c r="B25" s="78" t="str">
        <f>'[1]yarışmaya katılan okullar'!C28</f>
        <v>ATATÜRK MESLEK LİSESİ</v>
      </c>
      <c r="C25" s="60">
        <f>'[1]yarışmaya katılan okullar'!B28</f>
        <v>36</v>
      </c>
      <c r="D25" s="61" t="str">
        <f>'[1]100m eng'!F25</f>
        <v>-</v>
      </c>
      <c r="E25" s="60">
        <f>IF(D25=0,"0",'[1]100m eng'!G25)</f>
        <v>0</v>
      </c>
      <c r="F25" s="62">
        <f>[1]disk!F25</f>
        <v>0</v>
      </c>
      <c r="G25" s="60" t="str">
        <f>IF(F25=0,"0",[1]disk!G25)</f>
        <v>0</v>
      </c>
      <c r="H25" s="61">
        <f>'[1]100m'!F25</f>
        <v>1675</v>
      </c>
      <c r="I25" s="60">
        <f>IF(H25=0,"0",'[1]100m'!G25)</f>
        <v>11</v>
      </c>
      <c r="J25" s="62">
        <f>[1]sırık!F25</f>
        <v>0</v>
      </c>
      <c r="K25" s="60" t="str">
        <f>IF(J25=0,"0",[1]sırık!G25)</f>
        <v>0</v>
      </c>
      <c r="L25" s="63">
        <f>'[1]400m'!F25</f>
        <v>12694</v>
      </c>
      <c r="M25" s="64">
        <f>IF(L25=0,"0",'[1]400m'!G25)</f>
        <v>1</v>
      </c>
      <c r="N25" s="63">
        <f>'[1]1500m'!F25</f>
        <v>0</v>
      </c>
      <c r="O25" s="64" t="str">
        <f>IF(N25=0,"0",'[1]1500m'!G25)</f>
        <v>0</v>
      </c>
      <c r="P25" s="62">
        <f>[1]üçadım!F25</f>
        <v>847</v>
      </c>
      <c r="Q25" s="64">
        <f>IF(P25=0,"0",[1]üçadım!G25)</f>
        <v>24</v>
      </c>
      <c r="R25" s="76">
        <f t="shared" si="0"/>
        <v>36</v>
      </c>
      <c r="S25" s="62">
        <f>[1]yüksek!F25</f>
        <v>0</v>
      </c>
      <c r="T25" s="60" t="str">
        <f>IF(S25=0,"0",[1]yüksek!G25)</f>
        <v>0</v>
      </c>
      <c r="U25" s="61">
        <f>'[1]200m'!F25</f>
        <v>0</v>
      </c>
      <c r="V25" s="60" t="str">
        <f>IF(U25=0,"0",'[1]200m'!G25)</f>
        <v>0</v>
      </c>
      <c r="W25" s="63">
        <f>'[1]800m'!F25</f>
        <v>0</v>
      </c>
      <c r="X25" s="60" t="str">
        <f>IF(W25=0,"0",'[1]800m'!G25)</f>
        <v>0</v>
      </c>
      <c r="Y25" s="61">
        <f>[1]gülle!F25</f>
        <v>0</v>
      </c>
      <c r="Z25" s="60" t="str">
        <f>IF(Y25=0,"0",[1]gülle!G25)</f>
        <v>0</v>
      </c>
      <c r="AA25" s="61">
        <f>[1]cirit!F25</f>
        <v>0</v>
      </c>
      <c r="AB25" s="64" t="str">
        <f>IF(AA25=0,"0",[1]cirit!G25)</f>
        <v>0</v>
      </c>
      <c r="AC25" s="63">
        <f>'[1]300m eng'!F25</f>
        <v>0</v>
      </c>
      <c r="AD25" s="64" t="str">
        <f>IF(AC25=0,"0",'[1]300m eng'!G25)</f>
        <v>0</v>
      </c>
      <c r="AE25" s="62">
        <f>[1]uzun!F25</f>
        <v>0</v>
      </c>
      <c r="AF25" s="64" t="str">
        <f>IF(AE25=0,"0",[1]uzun!G25)</f>
        <v>0</v>
      </c>
      <c r="AG25" s="63">
        <f>[1]İsveç!F25</f>
        <v>0</v>
      </c>
      <c r="AH25" s="64" t="str">
        <f>IF(AG25=0,"0",[1]İsveç!G25)</f>
        <v>0</v>
      </c>
      <c r="AI25" s="76">
        <f t="shared" si="1"/>
        <v>0</v>
      </c>
      <c r="AJ25" s="76">
        <f t="shared" si="2"/>
        <v>36</v>
      </c>
    </row>
    <row r="26" spans="1:36" ht="45" customHeight="1">
      <c r="A26" s="59">
        <v>18</v>
      </c>
      <c r="B26" s="78" t="str">
        <f>'[1]yarışmaya katılan okullar'!C29</f>
        <v>YAKIN DOĞU KOLEJİ</v>
      </c>
      <c r="C26" s="60">
        <f>'[1]yarışmaya katılan okullar'!B29</f>
        <v>27</v>
      </c>
      <c r="D26" s="61" t="str">
        <f>'[1]100m eng'!F26</f>
        <v>DNF</v>
      </c>
      <c r="E26" s="60">
        <f>IF(D26=0,"0",'[1]100m eng'!G26)</f>
        <v>0</v>
      </c>
      <c r="F26" s="62">
        <f>[1]disk!F26</f>
        <v>2922</v>
      </c>
      <c r="G26" s="60">
        <f>IF(F26=0,"0",[1]disk!G26)</f>
        <v>38</v>
      </c>
      <c r="H26" s="61">
        <f>'[1]100m'!F26</f>
        <v>1348</v>
      </c>
      <c r="I26" s="60">
        <f>IF(H26=0,"0",'[1]100m'!G26)</f>
        <v>62</v>
      </c>
      <c r="J26" s="62" t="str">
        <f>[1]sırık!F26</f>
        <v>DNS</v>
      </c>
      <c r="K26" s="60">
        <f>IF(J26=0,"0",[1]sırık!G26)</f>
        <v>0</v>
      </c>
      <c r="L26" s="63">
        <f>'[1]400m'!F26</f>
        <v>10733</v>
      </c>
      <c r="M26" s="64">
        <f>IF(L26=0,"0",'[1]400m'!G26)</f>
        <v>55</v>
      </c>
      <c r="N26" s="63">
        <f>'[1]1500m'!F26</f>
        <v>74474</v>
      </c>
      <c r="O26" s="64">
        <f>IF(N26=0,"0",'[1]1500m'!G26)</f>
        <v>0</v>
      </c>
      <c r="P26" s="62">
        <f>[1]üçadım!F26</f>
        <v>924</v>
      </c>
      <c r="Q26" s="64">
        <f>IF(P26=0,"0",[1]üçadım!G26)</f>
        <v>34</v>
      </c>
      <c r="R26" s="76">
        <f t="shared" si="0"/>
        <v>189</v>
      </c>
      <c r="S26" s="62">
        <f>[1]yüksek!F26</f>
        <v>0</v>
      </c>
      <c r="T26" s="60" t="str">
        <f>IF(S26=0,"0",[1]yüksek!G26)</f>
        <v>0</v>
      </c>
      <c r="U26" s="61">
        <f>'[1]200m'!F26</f>
        <v>0</v>
      </c>
      <c r="V26" s="60" t="str">
        <f>IF(U26=0,"0",'[1]200m'!G26)</f>
        <v>0</v>
      </c>
      <c r="W26" s="63">
        <f>'[1]800m'!F26</f>
        <v>0</v>
      </c>
      <c r="X26" s="60" t="str">
        <f>IF(W26=0,"0",'[1]800m'!G26)</f>
        <v>0</v>
      </c>
      <c r="Y26" s="61">
        <f>[1]gülle!F26</f>
        <v>0</v>
      </c>
      <c r="Z26" s="60" t="str">
        <f>IF(Y26=0,"0",[1]gülle!G26)</f>
        <v>0</v>
      </c>
      <c r="AA26" s="61">
        <f>[1]cirit!F26</f>
        <v>0</v>
      </c>
      <c r="AB26" s="64" t="str">
        <f>IF(AA26=0,"0",[1]cirit!G26)</f>
        <v>0</v>
      </c>
      <c r="AC26" s="63">
        <f>'[1]300m eng'!F26</f>
        <v>0</v>
      </c>
      <c r="AD26" s="64" t="str">
        <f>IF(AC26=0,"0",'[1]300m eng'!G26)</f>
        <v>0</v>
      </c>
      <c r="AE26" s="62">
        <f>[1]uzun!F26</f>
        <v>0</v>
      </c>
      <c r="AF26" s="64" t="str">
        <f>IF(AE26=0,"0",[1]uzun!G26)</f>
        <v>0</v>
      </c>
      <c r="AG26" s="63">
        <f>[1]İsveç!F26</f>
        <v>0</v>
      </c>
      <c r="AH26" s="64" t="str">
        <f>IF(AG26=0,"0",[1]İsveç!G26)</f>
        <v>0</v>
      </c>
      <c r="AI26" s="76">
        <f t="shared" si="1"/>
        <v>0</v>
      </c>
      <c r="AJ26" s="76">
        <f t="shared" si="2"/>
        <v>189</v>
      </c>
    </row>
    <row r="27" spans="1:36" ht="45" customHeight="1">
      <c r="A27" s="59">
        <v>19</v>
      </c>
      <c r="B27" s="78" t="str">
        <f>'[1]yarışmaya katılan okullar'!C30</f>
        <v>HAYDARPAŞA TİCARET LİSESİ</v>
      </c>
      <c r="C27" s="60">
        <f>'[1]yarışmaya katılan okullar'!B30</f>
        <v>46</v>
      </c>
      <c r="D27" s="61" t="str">
        <f>'[1]100m eng'!F27</f>
        <v>-</v>
      </c>
      <c r="E27" s="60">
        <f>IF(D27=0,"0",'[1]100m eng'!G27)</f>
        <v>0</v>
      </c>
      <c r="F27" s="62">
        <f>[1]disk!F27</f>
        <v>1584</v>
      </c>
      <c r="G27" s="60">
        <f>IF(F27=0,"0",[1]disk!G27)</f>
        <v>10</v>
      </c>
      <c r="H27" s="61">
        <f>'[1]100m'!F27</f>
        <v>1560</v>
      </c>
      <c r="I27" s="60">
        <f>IF(H27=0,"0",'[1]100m'!G27)</f>
        <v>27</v>
      </c>
      <c r="J27" s="62">
        <f>[1]sırık!F27</f>
        <v>0</v>
      </c>
      <c r="K27" s="60" t="str">
        <f>IF(J27=0,"0",[1]sırık!G27)</f>
        <v>0</v>
      </c>
      <c r="L27" s="63">
        <f>'[1]400m'!F27</f>
        <v>11522</v>
      </c>
      <c r="M27" s="64">
        <f>IF(L27=0,"0",'[1]400m'!G27)</f>
        <v>31</v>
      </c>
      <c r="N27" s="63" t="str">
        <f>'[1]1500m'!F27</f>
        <v>DNF</v>
      </c>
      <c r="O27" s="64">
        <f>IF(N27=0,"0",'[1]1500m'!G27)</f>
        <v>0</v>
      </c>
      <c r="P27" s="62">
        <f>[1]üçadım!F27</f>
        <v>0</v>
      </c>
      <c r="Q27" s="64" t="str">
        <f>IF(P27=0,"0",[1]üçadım!G27)</f>
        <v>0</v>
      </c>
      <c r="R27" s="76">
        <f t="shared" si="0"/>
        <v>68</v>
      </c>
      <c r="S27" s="62">
        <f>[1]yüksek!F27</f>
        <v>0</v>
      </c>
      <c r="T27" s="60" t="str">
        <f>IF(S27=0,"0",[1]yüksek!G27)</f>
        <v>0</v>
      </c>
      <c r="U27" s="61">
        <f>'[1]200m'!F27</f>
        <v>0</v>
      </c>
      <c r="V27" s="60" t="str">
        <f>IF(U27=0,"0",'[1]200m'!G27)</f>
        <v>0</v>
      </c>
      <c r="W27" s="63">
        <f>'[1]800m'!F27</f>
        <v>0</v>
      </c>
      <c r="X27" s="60" t="str">
        <f>IF(W27=0,"0",'[1]800m'!G27)</f>
        <v>0</v>
      </c>
      <c r="Y27" s="61">
        <f>[1]gülle!F27</f>
        <v>0</v>
      </c>
      <c r="Z27" s="60" t="str">
        <f>IF(Y27=0,"0",[1]gülle!G27)</f>
        <v>0</v>
      </c>
      <c r="AA27" s="61">
        <f>[1]cirit!F27</f>
        <v>0</v>
      </c>
      <c r="AB27" s="64" t="str">
        <f>IF(AA27=0,"0",[1]cirit!G27)</f>
        <v>0</v>
      </c>
      <c r="AC27" s="63">
        <f>'[1]300m eng'!F27</f>
        <v>0</v>
      </c>
      <c r="AD27" s="64" t="str">
        <f>IF(AC27=0,"0",'[1]300m eng'!G27)</f>
        <v>0</v>
      </c>
      <c r="AE27" s="62">
        <f>[1]uzun!F27</f>
        <v>0</v>
      </c>
      <c r="AF27" s="64" t="str">
        <f>IF(AE27=0,"0",[1]uzun!G27)</f>
        <v>0</v>
      </c>
      <c r="AG27" s="63">
        <f>[1]İsveç!F27</f>
        <v>0</v>
      </c>
      <c r="AH27" s="64" t="str">
        <f>IF(AG27=0,"0",[1]İsveç!G27)</f>
        <v>0</v>
      </c>
      <c r="AI27" s="76">
        <f t="shared" si="1"/>
        <v>0</v>
      </c>
      <c r="AJ27" s="76">
        <f t="shared" si="2"/>
        <v>68</v>
      </c>
    </row>
    <row r="28" spans="1:36" ht="45" customHeight="1">
      <c r="A28" s="59">
        <v>20</v>
      </c>
      <c r="B28" s="78" t="str">
        <f>'[1]yarışmaya katılan okullar'!C31</f>
        <v>TÜRK MAARİF KOLEJİ</v>
      </c>
      <c r="C28" s="60">
        <f>'[1]yarışmaya katılan okullar'!B31</f>
        <v>51</v>
      </c>
      <c r="D28" s="61" t="str">
        <f>'[1]100m eng'!F28</f>
        <v>DNS</v>
      </c>
      <c r="E28" s="60">
        <f>IF(D28=0,"0",'[1]100m eng'!G28)</f>
        <v>0</v>
      </c>
      <c r="F28" s="62">
        <f>[1]disk!F28</f>
        <v>804</v>
      </c>
      <c r="G28" s="60">
        <f>IF(F28=0,"0",[1]disk!G28)</f>
        <v>0</v>
      </c>
      <c r="H28" s="61">
        <f>'[1]100m'!F28</f>
        <v>1531</v>
      </c>
      <c r="I28" s="60">
        <f>IF(H28=0,"0",'[1]100m'!G28)</f>
        <v>31</v>
      </c>
      <c r="J28" s="62">
        <f>[1]sırık!F28</f>
        <v>0</v>
      </c>
      <c r="K28" s="60" t="str">
        <f>IF(J28=0,"0",[1]sırık!G28)</f>
        <v>0</v>
      </c>
      <c r="L28" s="63">
        <f>'[1]400m'!F28</f>
        <v>11756</v>
      </c>
      <c r="M28" s="64">
        <f>IF(L28=0,"0",'[1]400m'!G28)</f>
        <v>25</v>
      </c>
      <c r="N28" s="63">
        <f>'[1]1500m'!F28</f>
        <v>84434</v>
      </c>
      <c r="O28" s="64">
        <f>IF(N28=0,"0",'[1]1500m'!G28)</f>
        <v>0</v>
      </c>
      <c r="P28" s="62">
        <f>[1]üçadım!F28</f>
        <v>0</v>
      </c>
      <c r="Q28" s="64" t="str">
        <f>IF(P28=0,"0",[1]üçadım!G28)</f>
        <v>0</v>
      </c>
      <c r="R28" s="76">
        <f t="shared" si="0"/>
        <v>56</v>
      </c>
      <c r="S28" s="62">
        <f>[1]yüksek!F28</f>
        <v>0</v>
      </c>
      <c r="T28" s="60" t="str">
        <f>IF(S28=0,"0",[1]yüksek!G28)</f>
        <v>0</v>
      </c>
      <c r="U28" s="61">
        <f>'[1]200m'!F28</f>
        <v>0</v>
      </c>
      <c r="V28" s="60" t="str">
        <f>IF(U28=0,"0",'[1]200m'!G28)</f>
        <v>0</v>
      </c>
      <c r="W28" s="63">
        <f>'[1]800m'!F28</f>
        <v>0</v>
      </c>
      <c r="X28" s="60" t="str">
        <f>IF(W28=0,"0",'[1]800m'!G28)</f>
        <v>0</v>
      </c>
      <c r="Y28" s="61">
        <f>[1]gülle!F28</f>
        <v>0</v>
      </c>
      <c r="Z28" s="60" t="str">
        <f>IF(Y28=0,"0",[1]gülle!G28)</f>
        <v>0</v>
      </c>
      <c r="AA28" s="61">
        <f>[1]cirit!F28</f>
        <v>0</v>
      </c>
      <c r="AB28" s="64" t="str">
        <f>IF(AA28=0,"0",[1]cirit!G28)</f>
        <v>0</v>
      </c>
      <c r="AC28" s="63">
        <f>'[1]300m eng'!F28</f>
        <v>0</v>
      </c>
      <c r="AD28" s="64" t="str">
        <f>IF(AC28=0,"0",'[1]300m eng'!G28)</f>
        <v>0</v>
      </c>
      <c r="AE28" s="62">
        <f>[1]uzun!F28</f>
        <v>0</v>
      </c>
      <c r="AF28" s="64" t="str">
        <f>IF(AE28=0,"0",[1]uzun!G28)</f>
        <v>0</v>
      </c>
      <c r="AG28" s="63">
        <f>[1]İsveç!F28</f>
        <v>0</v>
      </c>
      <c r="AH28" s="64" t="str">
        <f>IF(AG28=0,"0",[1]İsveç!G28)</f>
        <v>0</v>
      </c>
      <c r="AI28" s="76">
        <f t="shared" si="1"/>
        <v>0</v>
      </c>
      <c r="AJ28" s="76">
        <f t="shared" si="2"/>
        <v>56</v>
      </c>
    </row>
    <row r="29" spans="1:36" ht="45" customHeight="1">
      <c r="A29" s="59">
        <v>21</v>
      </c>
      <c r="B29" s="78" t="str">
        <f>'[1]yarışmaya katılan okullar'!C32</f>
        <v>20 TEMMUZ FEN LİSESİ</v>
      </c>
      <c r="C29" s="60">
        <f>'[1]yarışmaya katılan okullar'!B32</f>
        <v>53</v>
      </c>
      <c r="D29" s="61" t="str">
        <f>'[1]100m eng'!F29</f>
        <v>-</v>
      </c>
      <c r="E29" s="60">
        <f>IF(D29=0,"0",'[1]100m eng'!G29)</f>
        <v>0</v>
      </c>
      <c r="F29" s="62">
        <f>[1]disk!F29</f>
        <v>0</v>
      </c>
      <c r="G29" s="60" t="str">
        <f>IF(F29=0,"0",[1]disk!G29)</f>
        <v>0</v>
      </c>
      <c r="H29" s="61">
        <f>'[1]100m'!F29</f>
        <v>1641</v>
      </c>
      <c r="I29" s="60">
        <f>IF(H29=0,"0",'[1]100m'!G29)</f>
        <v>15</v>
      </c>
      <c r="J29" s="62">
        <f>[1]sırık!F29</f>
        <v>0</v>
      </c>
      <c r="K29" s="60" t="str">
        <f>IF(J29=0,"0",[1]sırık!G29)</f>
        <v>0</v>
      </c>
      <c r="L29" s="63">
        <f>'[1]400m'!F29</f>
        <v>12254</v>
      </c>
      <c r="M29" s="64">
        <f>IF(L29=0,"0",'[1]400m'!G29)</f>
        <v>12</v>
      </c>
      <c r="N29" s="63">
        <f>'[1]1500m'!F29</f>
        <v>73084</v>
      </c>
      <c r="O29" s="64">
        <f>IF(N29=0,"0",'[1]1500m'!G29)</f>
        <v>0</v>
      </c>
      <c r="P29" s="62">
        <f>[1]üçadım!F29</f>
        <v>0</v>
      </c>
      <c r="Q29" s="64" t="str">
        <f>IF(P29=0,"0",[1]üçadım!G29)</f>
        <v>0</v>
      </c>
      <c r="R29" s="76">
        <f t="shared" si="0"/>
        <v>27</v>
      </c>
      <c r="S29" s="62">
        <f>[1]yüksek!F29</f>
        <v>0</v>
      </c>
      <c r="T29" s="60" t="str">
        <f>IF(S29=0,"0",[1]yüksek!G29)</f>
        <v>0</v>
      </c>
      <c r="U29" s="61">
        <f>'[1]200m'!F29</f>
        <v>0</v>
      </c>
      <c r="V29" s="60" t="str">
        <f>IF(U29=0,"0",'[1]200m'!G29)</f>
        <v>0</v>
      </c>
      <c r="W29" s="63">
        <f>'[1]800m'!F29</f>
        <v>0</v>
      </c>
      <c r="X29" s="60" t="str">
        <f>IF(W29=0,"0",'[1]800m'!G29)</f>
        <v>0</v>
      </c>
      <c r="Y29" s="61">
        <f>[1]gülle!F29</f>
        <v>0</v>
      </c>
      <c r="Z29" s="60" t="str">
        <f>IF(Y29=0,"0",[1]gülle!G29)</f>
        <v>0</v>
      </c>
      <c r="AA29" s="61">
        <f>[1]cirit!F29</f>
        <v>0</v>
      </c>
      <c r="AB29" s="64" t="str">
        <f>IF(AA29=0,"0",[1]cirit!G29)</f>
        <v>0</v>
      </c>
      <c r="AC29" s="63">
        <f>'[1]300m eng'!F29</f>
        <v>0</v>
      </c>
      <c r="AD29" s="64" t="str">
        <f>IF(AC29=0,"0",'[1]300m eng'!G29)</f>
        <v>0</v>
      </c>
      <c r="AE29" s="62">
        <f>[1]uzun!F29</f>
        <v>0</v>
      </c>
      <c r="AF29" s="64" t="str">
        <f>IF(AE29=0,"0",[1]uzun!G29)</f>
        <v>0</v>
      </c>
      <c r="AG29" s="63">
        <f>[1]İsveç!F29</f>
        <v>0</v>
      </c>
      <c r="AH29" s="64" t="str">
        <f>IF(AG29=0,"0",[1]İsveç!G29)</f>
        <v>0</v>
      </c>
      <c r="AI29" s="76">
        <f t="shared" si="1"/>
        <v>0</v>
      </c>
      <c r="AJ29" s="76">
        <f t="shared" si="2"/>
        <v>27</v>
      </c>
    </row>
    <row r="30" spans="1:36" ht="45" customHeight="1">
      <c r="A30" s="59">
        <v>22</v>
      </c>
      <c r="B30" s="78" t="str">
        <f>'[1]yarışmaya katılan okullar'!C33</f>
        <v>19 MAYIS TMK</v>
      </c>
      <c r="C30" s="60">
        <f>'[1]yarışmaya katılan okullar'!B33</f>
        <v>57</v>
      </c>
      <c r="D30" s="61">
        <f>'[1]100m eng'!F30</f>
        <v>2284</v>
      </c>
      <c r="E30" s="60">
        <f>IF(D30=0,"0",'[1]100m eng'!G30)</f>
        <v>17</v>
      </c>
      <c r="F30" s="62">
        <f>[1]disk!F30</f>
        <v>1964</v>
      </c>
      <c r="G30" s="60">
        <f>IF(F30=0,"0",[1]disk!G30)</f>
        <v>17</v>
      </c>
      <c r="H30" s="61">
        <f>'[1]100m'!F30</f>
        <v>1633</v>
      </c>
      <c r="I30" s="60">
        <f>IF(H30=0,"0",'[1]100m'!G30)</f>
        <v>16</v>
      </c>
      <c r="J30" s="62">
        <f>[1]sırık!F30</f>
        <v>0</v>
      </c>
      <c r="K30" s="60" t="str">
        <f>IF(J30=0,"0",[1]sırık!G30)</f>
        <v>0</v>
      </c>
      <c r="L30" s="63">
        <f>'[1]400m'!F30</f>
        <v>11795</v>
      </c>
      <c r="M30" s="64">
        <f>IF(L30=0,"0",'[1]400m'!G30)</f>
        <v>23</v>
      </c>
      <c r="N30" s="63">
        <f>'[1]1500m'!F30</f>
        <v>71514</v>
      </c>
      <c r="O30" s="64">
        <f>IF(N30=0,"0",'[1]1500m'!G30)</f>
        <v>6</v>
      </c>
      <c r="P30" s="62">
        <f>[1]üçadım!F30</f>
        <v>945</v>
      </c>
      <c r="Q30" s="64">
        <f>IF(P30=0,"0",[1]üçadım!G30)</f>
        <v>36</v>
      </c>
      <c r="R30" s="76">
        <f t="shared" si="0"/>
        <v>115</v>
      </c>
      <c r="S30" s="62">
        <f>[1]yüksek!F30</f>
        <v>0</v>
      </c>
      <c r="T30" s="60" t="str">
        <f>IF(S30=0,"0",[1]yüksek!G30)</f>
        <v>0</v>
      </c>
      <c r="U30" s="61">
        <f>'[1]200m'!F30</f>
        <v>0</v>
      </c>
      <c r="V30" s="60" t="str">
        <f>IF(U30=0,"0",'[1]200m'!G30)</f>
        <v>0</v>
      </c>
      <c r="W30" s="63">
        <f>'[1]800m'!F30</f>
        <v>0</v>
      </c>
      <c r="X30" s="60" t="str">
        <f>IF(W30=0,"0",'[1]800m'!G30)</f>
        <v>0</v>
      </c>
      <c r="Y30" s="61">
        <f>[1]gülle!F30</f>
        <v>0</v>
      </c>
      <c r="Z30" s="60" t="str">
        <f>IF(Y30=0,"0",[1]gülle!G30)</f>
        <v>0</v>
      </c>
      <c r="AA30" s="61">
        <f>[1]cirit!F30</f>
        <v>0</v>
      </c>
      <c r="AB30" s="64" t="str">
        <f>IF(AA30=0,"0",[1]cirit!G30)</f>
        <v>0</v>
      </c>
      <c r="AC30" s="63">
        <f>'[1]300m eng'!F30</f>
        <v>0</v>
      </c>
      <c r="AD30" s="64" t="str">
        <f>IF(AC30=0,"0",'[1]300m eng'!G30)</f>
        <v>0</v>
      </c>
      <c r="AE30" s="62">
        <f>[1]uzun!F30</f>
        <v>0</v>
      </c>
      <c r="AF30" s="64" t="str">
        <f>IF(AE30=0,"0",[1]uzun!G30)</f>
        <v>0</v>
      </c>
      <c r="AG30" s="63">
        <f>[1]İsveç!F30</f>
        <v>0</v>
      </c>
      <c r="AH30" s="64" t="str">
        <f>IF(AG30=0,"0",[1]İsveç!G30)</f>
        <v>0</v>
      </c>
      <c r="AI30" s="76">
        <f t="shared" si="1"/>
        <v>0</v>
      </c>
      <c r="AJ30" s="76">
        <f t="shared" si="2"/>
        <v>115</v>
      </c>
    </row>
    <row r="31" spans="1:36" ht="45" customHeight="1">
      <c r="A31" s="59">
        <v>23</v>
      </c>
      <c r="B31" s="78" t="str">
        <f>'[1]yarışmaya katılan okullar'!C34</f>
        <v>HALA SULTAN İLAHİYAT KOLEJİ</v>
      </c>
      <c r="C31" s="60">
        <f>'[1]yarışmaya katılan okullar'!B34</f>
        <v>30</v>
      </c>
      <c r="D31" s="61">
        <f>'[1]100m eng'!F31</f>
        <v>2472</v>
      </c>
      <c r="E31" s="60">
        <f>IF(D31=0,"0",'[1]100m eng'!G31)</f>
        <v>3</v>
      </c>
      <c r="F31" s="62">
        <f>[1]disk!F31</f>
        <v>1319</v>
      </c>
      <c r="G31" s="60">
        <f>IF(F31=0,"0",[1]disk!G31)</f>
        <v>6</v>
      </c>
      <c r="H31" s="61">
        <f>'[1]100m'!F31</f>
        <v>1693</v>
      </c>
      <c r="I31" s="60">
        <f>IF(H31=0,"0",'[1]100m'!G31)</f>
        <v>8</v>
      </c>
      <c r="J31" s="62">
        <f>[1]sırık!F31</f>
        <v>0</v>
      </c>
      <c r="K31" s="60" t="str">
        <f>IF(J31=0,"0",[1]sırık!G31)</f>
        <v>0</v>
      </c>
      <c r="L31" s="63">
        <f>'[1]400m'!F31</f>
        <v>12993</v>
      </c>
      <c r="M31" s="64">
        <f>IF(L31=0,"0",'[1]400m'!G31)</f>
        <v>0</v>
      </c>
      <c r="N31" s="63" t="str">
        <f>'[1]1500m'!F31</f>
        <v>DQ</v>
      </c>
      <c r="O31" s="64">
        <f>IF(N31=0,"0",'[1]1500m'!G31)</f>
        <v>0</v>
      </c>
      <c r="P31" s="62">
        <f>[1]üçadım!F31</f>
        <v>779</v>
      </c>
      <c r="Q31" s="64">
        <f>IF(P31=0,"0",[1]üçadım!G31)</f>
        <v>17</v>
      </c>
      <c r="R31" s="76">
        <f t="shared" ref="R31" si="3">SUM(E31,G31,I31,K31,M31,O31,Q31)</f>
        <v>34</v>
      </c>
      <c r="S31" s="62">
        <f>[1]yüksek!F31</f>
        <v>0</v>
      </c>
      <c r="T31" s="60" t="str">
        <f>IF(S31=0,"0",[1]yüksek!G31)</f>
        <v>0</v>
      </c>
      <c r="U31" s="61">
        <f>'[1]200m'!F31</f>
        <v>0</v>
      </c>
      <c r="V31" s="60" t="str">
        <f>IF(U31=0,"0",'[1]200m'!G31)</f>
        <v>0</v>
      </c>
      <c r="W31" s="63">
        <f>'[1]800m'!F31</f>
        <v>0</v>
      </c>
      <c r="X31" s="60" t="str">
        <f>IF(W31=0,"0",'[1]800m'!G31)</f>
        <v>0</v>
      </c>
      <c r="Y31" s="61">
        <f>[1]gülle!F31</f>
        <v>0</v>
      </c>
      <c r="Z31" s="60" t="str">
        <f>IF(Y31=0,"0",[1]gülle!G31)</f>
        <v>0</v>
      </c>
      <c r="AA31" s="61">
        <f>[1]cirit!F31</f>
        <v>0</v>
      </c>
      <c r="AB31" s="64" t="str">
        <f>IF(AA31=0,"0",[1]cirit!G31)</f>
        <v>0</v>
      </c>
      <c r="AC31" s="63">
        <f>'[1]300m eng'!F31</f>
        <v>0</v>
      </c>
      <c r="AD31" s="64" t="str">
        <f>IF(AC31=0,"0",'[1]300m eng'!G31)</f>
        <v>0</v>
      </c>
      <c r="AE31" s="62">
        <f>[1]uzun!F31</f>
        <v>0</v>
      </c>
      <c r="AF31" s="64" t="str">
        <f>IF(AE31=0,"0",[1]uzun!G31)</f>
        <v>0</v>
      </c>
      <c r="AG31" s="63">
        <f>[1]İsveç!F31</f>
        <v>0</v>
      </c>
      <c r="AH31" s="64" t="str">
        <f>IF(AG31=0,"0",[1]İsveç!G31)</f>
        <v>0</v>
      </c>
      <c r="AI31" s="76">
        <f t="shared" si="1"/>
        <v>0</v>
      </c>
      <c r="AJ31" s="76">
        <f t="shared" si="2"/>
        <v>34</v>
      </c>
    </row>
    <row r="32" spans="1:36" ht="45" customHeight="1">
      <c r="A32" s="59">
        <v>24</v>
      </c>
      <c r="B32" s="78" t="str">
        <f>'[1]yarışmaya katılan okullar'!C35</f>
        <v/>
      </c>
      <c r="C32" s="60">
        <f>'[1]yarışmaya katılan okullar'!B35</f>
        <v>0</v>
      </c>
      <c r="D32" s="61">
        <f>'[1]100m eng'!F32</f>
        <v>0</v>
      </c>
      <c r="E32" s="60" t="str">
        <f>IF(D32=0,"0",'[1]100m eng'!G32)</f>
        <v>0</v>
      </c>
      <c r="F32" s="62">
        <f>[1]disk!F32</f>
        <v>0</v>
      </c>
      <c r="G32" s="60" t="str">
        <f>IF(F32=0,"0",[1]disk!G32)</f>
        <v>0</v>
      </c>
      <c r="H32" s="61">
        <f>'[1]100m'!F32</f>
        <v>0</v>
      </c>
      <c r="I32" s="60" t="str">
        <f>IF(H32=0,"0",'[1]100m'!G32)</f>
        <v>0</v>
      </c>
      <c r="J32" s="62">
        <f>[1]sırık!F32</f>
        <v>0</v>
      </c>
      <c r="K32" s="60" t="str">
        <f>IF(J32=0,"0",[1]sırık!G32)</f>
        <v>0</v>
      </c>
      <c r="L32" s="63">
        <f>'[1]400m'!F32</f>
        <v>0</v>
      </c>
      <c r="M32" s="64" t="str">
        <f>IF(L32=0,"0",'[1]400m'!G32)</f>
        <v>0</v>
      </c>
      <c r="N32" s="63">
        <f>'[1]1500m'!F32</f>
        <v>0</v>
      </c>
      <c r="O32" s="64" t="str">
        <f>IF(N32=0,"0",'[1]1500m'!G32)</f>
        <v>0</v>
      </c>
      <c r="P32" s="62">
        <f>[1]üçadım!F32</f>
        <v>0</v>
      </c>
      <c r="Q32" s="64" t="str">
        <f>IF(P32=0,"0",[1]üçadım!G32)</f>
        <v>0</v>
      </c>
      <c r="R32" s="76">
        <f t="shared" si="0"/>
        <v>0</v>
      </c>
      <c r="S32" s="62">
        <f>[1]yüksek!F32</f>
        <v>0</v>
      </c>
      <c r="T32" s="60" t="str">
        <f>IF(S32=0,"0",[1]yüksek!G32)</f>
        <v>0</v>
      </c>
      <c r="U32" s="61">
        <f>'[1]200m'!F32</f>
        <v>0</v>
      </c>
      <c r="V32" s="60" t="str">
        <f>IF(U32=0,"0",'[1]200m'!G32)</f>
        <v>0</v>
      </c>
      <c r="W32" s="63">
        <f>'[1]800m'!F32</f>
        <v>0</v>
      </c>
      <c r="X32" s="60" t="str">
        <f>IF(W32=0,"0",'[1]800m'!G32)</f>
        <v>0</v>
      </c>
      <c r="Y32" s="61">
        <f>[1]gülle!F32</f>
        <v>0</v>
      </c>
      <c r="Z32" s="60" t="str">
        <f>IF(Y32=0,"0",[1]gülle!G32)</f>
        <v>0</v>
      </c>
      <c r="AA32" s="61">
        <f>[1]cirit!F32</f>
        <v>0</v>
      </c>
      <c r="AB32" s="64" t="str">
        <f>IF(AA32=0,"0",[1]cirit!G32)</f>
        <v>0</v>
      </c>
      <c r="AC32" s="63">
        <f>'[1]300m eng'!F32</f>
        <v>0</v>
      </c>
      <c r="AD32" s="64" t="str">
        <f>IF(AC32=0,"0",'[1]300m eng'!G32)</f>
        <v>0</v>
      </c>
      <c r="AE32" s="62">
        <f>[1]uzun!F32</f>
        <v>0</v>
      </c>
      <c r="AF32" s="64" t="str">
        <f>IF(AE32=0,"0",[1]uzun!G32)</f>
        <v>0</v>
      </c>
      <c r="AG32" s="63">
        <f>[1]İsveç!F32</f>
        <v>0</v>
      </c>
      <c r="AH32" s="64" t="str">
        <f>IF(AG32=0,"0",[1]İsveç!G32)</f>
        <v>0</v>
      </c>
      <c r="AI32" s="76">
        <f t="shared" si="1"/>
        <v>0</v>
      </c>
      <c r="AJ32" s="76">
        <f t="shared" si="2"/>
        <v>0</v>
      </c>
    </row>
    <row r="33" spans="1:36" ht="45" customHeight="1">
      <c r="A33" s="59">
        <v>25</v>
      </c>
      <c r="B33" s="78" t="str">
        <f>'[1]yarışmaya katılan okullar'!C36</f>
        <v/>
      </c>
      <c r="C33" s="60">
        <f>'[1]yarışmaya katılan okullar'!B36</f>
        <v>0</v>
      </c>
      <c r="D33" s="61">
        <f>'[1]100m eng'!F33</f>
        <v>0</v>
      </c>
      <c r="E33" s="60" t="str">
        <f>IF(D33=0,"0",'[1]100m eng'!G33)</f>
        <v>0</v>
      </c>
      <c r="F33" s="62">
        <f>[1]disk!F33</f>
        <v>0</v>
      </c>
      <c r="G33" s="60" t="str">
        <f>IF(F33=0,"0",[1]disk!G33)</f>
        <v>0</v>
      </c>
      <c r="H33" s="61">
        <f>'[1]100m'!F33</f>
        <v>0</v>
      </c>
      <c r="I33" s="60" t="str">
        <f>IF(H33=0,"0",'[1]100m'!G33)</f>
        <v>0</v>
      </c>
      <c r="J33" s="62">
        <f>[1]sırık!F33</f>
        <v>0</v>
      </c>
      <c r="K33" s="60" t="str">
        <f>IF(J33=0,"0",[1]sırık!G33)</f>
        <v>0</v>
      </c>
      <c r="L33" s="63">
        <f>'[1]400m'!F33</f>
        <v>0</v>
      </c>
      <c r="M33" s="64" t="str">
        <f>IF(L33=0,"0",'[1]400m'!G33)</f>
        <v>0</v>
      </c>
      <c r="N33" s="63">
        <f>'[1]1500m'!F33</f>
        <v>0</v>
      </c>
      <c r="O33" s="64" t="str">
        <f>IF(N33=0,"0",'[1]1500m'!G33)</f>
        <v>0</v>
      </c>
      <c r="P33" s="62">
        <f>[1]üçadım!F33</f>
        <v>0</v>
      </c>
      <c r="Q33" s="64" t="str">
        <f>IF(P33=0,"0",[1]üçadım!G33)</f>
        <v>0</v>
      </c>
      <c r="R33" s="76">
        <f t="shared" si="0"/>
        <v>0</v>
      </c>
      <c r="S33" s="62">
        <f>[1]yüksek!F33</f>
        <v>0</v>
      </c>
      <c r="T33" s="60" t="str">
        <f>IF(S33=0,"0",[1]yüksek!G33)</f>
        <v>0</v>
      </c>
      <c r="U33" s="61">
        <f>'[1]200m'!F33</f>
        <v>0</v>
      </c>
      <c r="V33" s="60" t="str">
        <f>IF(U33=0,"0",'[1]200m'!G33)</f>
        <v>0</v>
      </c>
      <c r="W33" s="63">
        <f>'[1]800m'!F33</f>
        <v>0</v>
      </c>
      <c r="X33" s="60" t="str">
        <f>IF(W33=0,"0",'[1]800m'!G33)</f>
        <v>0</v>
      </c>
      <c r="Y33" s="61">
        <f>[1]gülle!F33</f>
        <v>0</v>
      </c>
      <c r="Z33" s="60" t="str">
        <f>IF(Y33=0,"0",[1]gülle!G33)</f>
        <v>0</v>
      </c>
      <c r="AA33" s="61">
        <f>[1]cirit!F33</f>
        <v>0</v>
      </c>
      <c r="AB33" s="64" t="str">
        <f>IF(AA33=0,"0",[1]cirit!G33)</f>
        <v>0</v>
      </c>
      <c r="AC33" s="63">
        <f>'[1]300m eng'!F33</f>
        <v>0</v>
      </c>
      <c r="AD33" s="64" t="str">
        <f>IF(AC33=0,"0",'[1]300m eng'!G33)</f>
        <v>0</v>
      </c>
      <c r="AE33" s="62">
        <f>[1]uzun!F33</f>
        <v>0</v>
      </c>
      <c r="AF33" s="64" t="str">
        <f>IF(AE33=0,"0",[1]uzun!G33)</f>
        <v>0</v>
      </c>
      <c r="AG33" s="63">
        <f>[1]İsveç!F33</f>
        <v>0</v>
      </c>
      <c r="AH33" s="64" t="str">
        <f>IF(AG33=0,"0",[1]İsveç!G33)</f>
        <v>0</v>
      </c>
      <c r="AI33" s="76">
        <f t="shared" si="1"/>
        <v>0</v>
      </c>
      <c r="AJ33" s="76">
        <f t="shared" si="2"/>
        <v>0</v>
      </c>
    </row>
    <row r="34" spans="1:36" ht="45" customHeight="1">
      <c r="A34" s="59">
        <v>26</v>
      </c>
      <c r="B34" s="78" t="str">
        <f>'[1]yarışmaya katılan okullar'!C37</f>
        <v/>
      </c>
      <c r="C34" s="60">
        <f>'[1]yarışmaya katılan okullar'!B37</f>
        <v>0</v>
      </c>
      <c r="D34" s="61">
        <f>'[1]100m eng'!F34</f>
        <v>0</v>
      </c>
      <c r="E34" s="60" t="str">
        <f>IF(D34=0,"0",'[1]100m eng'!G34)</f>
        <v>0</v>
      </c>
      <c r="F34" s="62">
        <f>[1]disk!F34</f>
        <v>0</v>
      </c>
      <c r="G34" s="60" t="str">
        <f>IF(F34=0,"0",[1]disk!G34)</f>
        <v>0</v>
      </c>
      <c r="H34" s="61">
        <f>'[1]100m'!F34</f>
        <v>0</v>
      </c>
      <c r="I34" s="60" t="str">
        <f>IF(H34=0,"0",'[1]100m'!G34)</f>
        <v>0</v>
      </c>
      <c r="J34" s="62">
        <f>[1]sırık!F34</f>
        <v>0</v>
      </c>
      <c r="K34" s="60" t="str">
        <f>IF(J34=0,"0",[1]sırık!G34)</f>
        <v>0</v>
      </c>
      <c r="L34" s="63">
        <f>'[1]400m'!F34</f>
        <v>0</v>
      </c>
      <c r="M34" s="64" t="str">
        <f>IF(L34=0,"0",'[1]400m'!G34)</f>
        <v>0</v>
      </c>
      <c r="N34" s="63">
        <f>'[1]1500m'!F34</f>
        <v>0</v>
      </c>
      <c r="O34" s="64" t="str">
        <f>IF(N34=0,"0",'[1]1500m'!G34)</f>
        <v>0</v>
      </c>
      <c r="P34" s="62">
        <f>[1]üçadım!F34</f>
        <v>0</v>
      </c>
      <c r="Q34" s="64" t="str">
        <f>IF(P34=0,"0",[1]üçadım!G34)</f>
        <v>0</v>
      </c>
      <c r="R34" s="76">
        <f t="shared" si="0"/>
        <v>0</v>
      </c>
      <c r="S34" s="62">
        <f>[1]yüksek!F34</f>
        <v>0</v>
      </c>
      <c r="T34" s="60" t="str">
        <f>IF(S34=0,"0",[1]yüksek!G34)</f>
        <v>0</v>
      </c>
      <c r="U34" s="61">
        <f>'[1]200m'!F34</f>
        <v>0</v>
      </c>
      <c r="V34" s="60" t="str">
        <f>IF(U34=0,"0",'[1]200m'!G34)</f>
        <v>0</v>
      </c>
      <c r="W34" s="63">
        <f>'[1]800m'!F34</f>
        <v>0</v>
      </c>
      <c r="X34" s="60" t="str">
        <f>IF(W34=0,"0",'[1]800m'!G34)</f>
        <v>0</v>
      </c>
      <c r="Y34" s="61">
        <f>[1]gülle!F34</f>
        <v>0</v>
      </c>
      <c r="Z34" s="60" t="str">
        <f>IF(Y34=0,"0",[1]gülle!G34)</f>
        <v>0</v>
      </c>
      <c r="AA34" s="61">
        <f>[1]cirit!F34</f>
        <v>0</v>
      </c>
      <c r="AB34" s="64" t="str">
        <f>IF(AA34=0,"0",[1]cirit!G34)</f>
        <v>0</v>
      </c>
      <c r="AC34" s="63">
        <f>'[1]300m eng'!F34</f>
        <v>0</v>
      </c>
      <c r="AD34" s="64" t="str">
        <f>IF(AC34=0,"0",'[1]300m eng'!G34)</f>
        <v>0</v>
      </c>
      <c r="AE34" s="62">
        <f>[1]uzun!F34</f>
        <v>0</v>
      </c>
      <c r="AF34" s="64" t="str">
        <f>IF(AE34=0,"0",[1]uzun!G34)</f>
        <v>0</v>
      </c>
      <c r="AG34" s="63">
        <f>[1]İsveç!F34</f>
        <v>0</v>
      </c>
      <c r="AH34" s="64" t="str">
        <f>IF(AG34=0,"0",[1]İsveç!G34)</f>
        <v>0</v>
      </c>
      <c r="AI34" s="76">
        <f t="shared" si="1"/>
        <v>0</v>
      </c>
      <c r="AJ34" s="76">
        <f t="shared" si="2"/>
        <v>0</v>
      </c>
    </row>
    <row r="35" spans="1:36" ht="45" customHeight="1">
      <c r="A35" s="59">
        <v>27</v>
      </c>
      <c r="B35" s="78" t="str">
        <f>'[1]yarışmaya katılan okullar'!C38</f>
        <v/>
      </c>
      <c r="C35" s="60">
        <f>'[1]yarışmaya katılan okullar'!B38</f>
        <v>0</v>
      </c>
      <c r="D35" s="61">
        <f>'[1]100m eng'!F35</f>
        <v>0</v>
      </c>
      <c r="E35" s="60" t="str">
        <f>IF(D35=0,"0",'[1]100m eng'!G35)</f>
        <v>0</v>
      </c>
      <c r="F35" s="62">
        <f>[1]disk!F35</f>
        <v>0</v>
      </c>
      <c r="G35" s="60" t="str">
        <f>IF(F35=0,"0",[1]disk!G35)</f>
        <v>0</v>
      </c>
      <c r="H35" s="61">
        <f>'[1]100m'!F35</f>
        <v>0</v>
      </c>
      <c r="I35" s="60" t="str">
        <f>IF(H35=0,"0",'[1]100m'!G35)</f>
        <v>0</v>
      </c>
      <c r="J35" s="62">
        <f>[1]sırık!F35</f>
        <v>0</v>
      </c>
      <c r="K35" s="60" t="str">
        <f>IF(J35=0,"0",[1]sırık!G35)</f>
        <v>0</v>
      </c>
      <c r="L35" s="63">
        <f>'[1]400m'!F35</f>
        <v>0</v>
      </c>
      <c r="M35" s="64" t="str">
        <f>IF(L35=0,"0",'[1]400m'!G35)</f>
        <v>0</v>
      </c>
      <c r="N35" s="63">
        <f>'[1]1500m'!F35</f>
        <v>0</v>
      </c>
      <c r="O35" s="64" t="str">
        <f>IF(N35=0,"0",'[1]1500m'!G35)</f>
        <v>0</v>
      </c>
      <c r="P35" s="62">
        <f>[1]üçadım!F35</f>
        <v>0</v>
      </c>
      <c r="Q35" s="64" t="str">
        <f>IF(P35=0,"0",[1]üçadım!G35)</f>
        <v>0</v>
      </c>
      <c r="R35" s="76">
        <f t="shared" si="0"/>
        <v>0</v>
      </c>
      <c r="S35" s="62">
        <f>[1]yüksek!F35</f>
        <v>0</v>
      </c>
      <c r="T35" s="60" t="str">
        <f>IF(S35=0,"0",[1]yüksek!G35)</f>
        <v>0</v>
      </c>
      <c r="U35" s="61">
        <f>'[1]200m'!F35</f>
        <v>0</v>
      </c>
      <c r="V35" s="60" t="str">
        <f>IF(U35=0,"0",'[1]200m'!G35)</f>
        <v>0</v>
      </c>
      <c r="W35" s="63">
        <f>'[1]800m'!F35</f>
        <v>0</v>
      </c>
      <c r="X35" s="60" t="str">
        <f>IF(W35=0,"0",'[1]800m'!G35)</f>
        <v>0</v>
      </c>
      <c r="Y35" s="61">
        <f>[1]gülle!F35</f>
        <v>0</v>
      </c>
      <c r="Z35" s="60" t="str">
        <f>IF(Y35=0,"0",[1]gülle!G35)</f>
        <v>0</v>
      </c>
      <c r="AA35" s="61">
        <f>[1]cirit!F35</f>
        <v>0</v>
      </c>
      <c r="AB35" s="64" t="str">
        <f>IF(AA35=0,"0",[1]cirit!G35)</f>
        <v>0</v>
      </c>
      <c r="AC35" s="63">
        <f>'[1]300m eng'!F35</f>
        <v>0</v>
      </c>
      <c r="AD35" s="64" t="str">
        <f>IF(AC35=0,"0",'[1]300m eng'!G35)</f>
        <v>0</v>
      </c>
      <c r="AE35" s="62">
        <f>[1]uzun!F35</f>
        <v>0</v>
      </c>
      <c r="AF35" s="64" t="str">
        <f>IF(AE35=0,"0",[1]uzun!G35)</f>
        <v>0</v>
      </c>
      <c r="AG35" s="63">
        <f>[1]İsveç!F35</f>
        <v>0</v>
      </c>
      <c r="AH35" s="64" t="str">
        <f>IF(AG35=0,"0",[1]İsveç!G35)</f>
        <v>0</v>
      </c>
      <c r="AI35" s="76">
        <f t="shared" si="1"/>
        <v>0</v>
      </c>
      <c r="AJ35" s="76">
        <f t="shared" si="2"/>
        <v>0</v>
      </c>
    </row>
    <row r="36" spans="1:36" ht="45" customHeight="1">
      <c r="A36" s="59">
        <v>28</v>
      </c>
      <c r="B36" s="78" t="str">
        <f>'[1]yarışmaya katılan okullar'!C39</f>
        <v/>
      </c>
      <c r="C36" s="60">
        <f>'[1]yarışmaya katılan okullar'!B39</f>
        <v>0</v>
      </c>
      <c r="D36" s="61">
        <f>'[1]100m eng'!F36</f>
        <v>0</v>
      </c>
      <c r="E36" s="60" t="str">
        <f>IF(D36=0,"0",'[1]100m eng'!G36)</f>
        <v>0</v>
      </c>
      <c r="F36" s="62">
        <f>[1]disk!F36</f>
        <v>0</v>
      </c>
      <c r="G36" s="60" t="str">
        <f>IF(F36=0,"0",[1]disk!G36)</f>
        <v>0</v>
      </c>
      <c r="H36" s="61">
        <f>'[1]100m'!F36</f>
        <v>0</v>
      </c>
      <c r="I36" s="60" t="str">
        <f>IF(H36=0,"0",'[1]100m'!G36)</f>
        <v>0</v>
      </c>
      <c r="J36" s="62">
        <f>[1]sırık!F36</f>
        <v>0</v>
      </c>
      <c r="K36" s="60" t="str">
        <f>IF(J36=0,"0",[1]sırık!G36)</f>
        <v>0</v>
      </c>
      <c r="L36" s="63">
        <f>'[1]400m'!F36</f>
        <v>0</v>
      </c>
      <c r="M36" s="64" t="str">
        <f>IF(L36=0,"0",'[1]400m'!G36)</f>
        <v>0</v>
      </c>
      <c r="N36" s="63">
        <f>'[1]1500m'!F36</f>
        <v>0</v>
      </c>
      <c r="O36" s="64" t="str">
        <f>IF(N36=0,"0",'[1]1500m'!G36)</f>
        <v>0</v>
      </c>
      <c r="P36" s="62">
        <f>[1]üçadım!F36</f>
        <v>0</v>
      </c>
      <c r="Q36" s="64" t="str">
        <f>IF(P36=0,"0",[1]üçadım!G36)</f>
        <v>0</v>
      </c>
      <c r="R36" s="76">
        <f t="shared" si="0"/>
        <v>0</v>
      </c>
      <c r="S36" s="62">
        <f>[1]yüksek!F36</f>
        <v>0</v>
      </c>
      <c r="T36" s="60" t="str">
        <f>IF(S36=0,"0",[1]yüksek!G36)</f>
        <v>0</v>
      </c>
      <c r="U36" s="61">
        <f>'[1]200m'!F36</f>
        <v>0</v>
      </c>
      <c r="V36" s="60" t="str">
        <f>IF(U36=0,"0",'[1]200m'!G36)</f>
        <v>0</v>
      </c>
      <c r="W36" s="63">
        <f>'[1]800m'!F36</f>
        <v>0</v>
      </c>
      <c r="X36" s="60" t="str">
        <f>IF(W36=0,"0",'[1]800m'!G36)</f>
        <v>0</v>
      </c>
      <c r="Y36" s="61">
        <f>[1]gülle!F36</f>
        <v>0</v>
      </c>
      <c r="Z36" s="60" t="str">
        <f>IF(Y36=0,"0",[1]gülle!G36)</f>
        <v>0</v>
      </c>
      <c r="AA36" s="61">
        <f>[1]cirit!F36</f>
        <v>0</v>
      </c>
      <c r="AB36" s="64" t="str">
        <f>IF(AA36=0,"0",[1]cirit!G36)</f>
        <v>0</v>
      </c>
      <c r="AC36" s="63">
        <f>'[1]300m eng'!F36</f>
        <v>0</v>
      </c>
      <c r="AD36" s="64" t="str">
        <f>IF(AC36=0,"0",'[1]300m eng'!G36)</f>
        <v>0</v>
      </c>
      <c r="AE36" s="62">
        <f>[1]uzun!F36</f>
        <v>0</v>
      </c>
      <c r="AF36" s="64" t="str">
        <f>IF(AE36=0,"0",[1]uzun!G36)</f>
        <v>0</v>
      </c>
      <c r="AG36" s="63">
        <f>[1]İsveç!F36</f>
        <v>0</v>
      </c>
      <c r="AH36" s="64" t="str">
        <f>IF(AG36=0,"0",[1]İsveç!G36)</f>
        <v>0</v>
      </c>
      <c r="AI36" s="76">
        <f t="shared" si="1"/>
        <v>0</v>
      </c>
      <c r="AJ36" s="76">
        <f t="shared" si="2"/>
        <v>0</v>
      </c>
    </row>
    <row r="37" spans="1:36" ht="45" customHeight="1">
      <c r="A37" s="59">
        <v>29</v>
      </c>
      <c r="B37" s="78" t="str">
        <f>'[1]yarışmaya katılan okullar'!C40</f>
        <v/>
      </c>
      <c r="C37" s="60">
        <f>'[1]yarışmaya katılan okullar'!B40</f>
        <v>0</v>
      </c>
      <c r="D37" s="61">
        <f>'[1]100m eng'!F37</f>
        <v>0</v>
      </c>
      <c r="E37" s="60" t="str">
        <f>IF(D37=0,"0",'[1]100m eng'!G37)</f>
        <v>0</v>
      </c>
      <c r="F37" s="62">
        <f>[1]disk!F37</f>
        <v>0</v>
      </c>
      <c r="G37" s="60" t="str">
        <f>IF(F37=0,"0",[1]disk!G37)</f>
        <v>0</v>
      </c>
      <c r="H37" s="61">
        <f>'[1]100m'!F37</f>
        <v>0</v>
      </c>
      <c r="I37" s="60" t="str">
        <f>IF(H37=0,"0",'[1]100m'!G37)</f>
        <v>0</v>
      </c>
      <c r="J37" s="62">
        <f>[1]sırık!F37</f>
        <v>0</v>
      </c>
      <c r="K37" s="60" t="str">
        <f>IF(J37=0,"0",[1]sırık!G37)</f>
        <v>0</v>
      </c>
      <c r="L37" s="63">
        <f>'[1]400m'!F37</f>
        <v>0</v>
      </c>
      <c r="M37" s="64" t="str">
        <f>IF(L37=0,"0",'[1]400m'!G37)</f>
        <v>0</v>
      </c>
      <c r="N37" s="63">
        <f>'[1]1500m'!F37</f>
        <v>0</v>
      </c>
      <c r="O37" s="64" t="str">
        <f>IF(N37=0,"0",'[1]1500m'!G37)</f>
        <v>0</v>
      </c>
      <c r="P37" s="62">
        <f>[1]üçadım!F37</f>
        <v>0</v>
      </c>
      <c r="Q37" s="64" t="str">
        <f>IF(P37=0,"0",[1]üçadım!G37)</f>
        <v>0</v>
      </c>
      <c r="R37" s="76">
        <f t="shared" si="0"/>
        <v>0</v>
      </c>
      <c r="S37" s="62">
        <f>[1]yüksek!F37</f>
        <v>0</v>
      </c>
      <c r="T37" s="60" t="str">
        <f>IF(S37=0,"0",[1]yüksek!G37)</f>
        <v>0</v>
      </c>
      <c r="U37" s="61">
        <f>'[1]200m'!F37</f>
        <v>0</v>
      </c>
      <c r="V37" s="60" t="str">
        <f>IF(U37=0,"0",'[1]200m'!G37)</f>
        <v>0</v>
      </c>
      <c r="W37" s="63">
        <f>'[1]800m'!F37</f>
        <v>0</v>
      </c>
      <c r="X37" s="60" t="str">
        <f>IF(W37=0,"0",'[1]800m'!G37)</f>
        <v>0</v>
      </c>
      <c r="Y37" s="61">
        <f>[1]gülle!F37</f>
        <v>0</v>
      </c>
      <c r="Z37" s="60" t="str">
        <f>IF(Y37=0,"0",[1]gülle!G37)</f>
        <v>0</v>
      </c>
      <c r="AA37" s="61">
        <f>[1]cirit!F37</f>
        <v>0</v>
      </c>
      <c r="AB37" s="64" t="str">
        <f>IF(AA37=0,"0",[1]cirit!G37)</f>
        <v>0</v>
      </c>
      <c r="AC37" s="63">
        <f>'[1]300m eng'!F37</f>
        <v>0</v>
      </c>
      <c r="AD37" s="64" t="str">
        <f>IF(AC37=0,"0",'[1]300m eng'!G37)</f>
        <v>0</v>
      </c>
      <c r="AE37" s="62">
        <f>[1]uzun!F37</f>
        <v>0</v>
      </c>
      <c r="AF37" s="64" t="str">
        <f>IF(AE37=0,"0",[1]uzun!G37)</f>
        <v>0</v>
      </c>
      <c r="AG37" s="63">
        <f>[1]İsveç!F37</f>
        <v>0</v>
      </c>
      <c r="AH37" s="64" t="str">
        <f>IF(AG37=0,"0",[1]İsveç!G37)</f>
        <v>0</v>
      </c>
      <c r="AI37" s="76">
        <f t="shared" si="1"/>
        <v>0</v>
      </c>
      <c r="AJ37" s="76">
        <f t="shared" si="2"/>
        <v>0</v>
      </c>
    </row>
    <row r="38" spans="1:36" ht="45" customHeight="1">
      <c r="A38" s="59">
        <v>30</v>
      </c>
      <c r="B38" s="78" t="str">
        <f>'[1]yarışmaya katılan okullar'!C41</f>
        <v/>
      </c>
      <c r="C38" s="60">
        <f>'[1]yarışmaya katılan okullar'!B41</f>
        <v>0</v>
      </c>
      <c r="D38" s="61">
        <f>'[1]100m eng'!F38</f>
        <v>0</v>
      </c>
      <c r="E38" s="60" t="str">
        <f>IF(D38=0,"0",'[1]100m eng'!G38)</f>
        <v>0</v>
      </c>
      <c r="F38" s="62">
        <f>[1]disk!F38</f>
        <v>0</v>
      </c>
      <c r="G38" s="60" t="str">
        <f>IF(F38=0,"0",[1]disk!G38)</f>
        <v>0</v>
      </c>
      <c r="H38" s="61">
        <f>'[1]100m'!F38</f>
        <v>0</v>
      </c>
      <c r="I38" s="60" t="str">
        <f>IF(H38=0,"0",'[1]100m'!G38)</f>
        <v>0</v>
      </c>
      <c r="J38" s="62">
        <f>[1]sırık!F38</f>
        <v>0</v>
      </c>
      <c r="K38" s="60" t="str">
        <f>IF(J38=0,"0",[1]sırık!G38)</f>
        <v>0</v>
      </c>
      <c r="L38" s="63">
        <f>'[1]400m'!F38</f>
        <v>0</v>
      </c>
      <c r="M38" s="64" t="str">
        <f>IF(L38=0,"0",'[1]400m'!G38)</f>
        <v>0</v>
      </c>
      <c r="N38" s="63">
        <f>'[1]1500m'!F38</f>
        <v>0</v>
      </c>
      <c r="O38" s="64" t="str">
        <f>IF(N38=0,"0",'[1]1500m'!G38)</f>
        <v>0</v>
      </c>
      <c r="P38" s="62">
        <f>[1]üçadım!F38</f>
        <v>0</v>
      </c>
      <c r="Q38" s="64" t="str">
        <f>IF(P38=0,"0",[1]üçadım!G38)</f>
        <v>0</v>
      </c>
      <c r="R38" s="76">
        <f t="shared" si="0"/>
        <v>0</v>
      </c>
      <c r="S38" s="62">
        <f>[1]yüksek!F38</f>
        <v>0</v>
      </c>
      <c r="T38" s="60" t="str">
        <f>IF(S38=0,"0",[1]yüksek!G38)</f>
        <v>0</v>
      </c>
      <c r="U38" s="61">
        <f>'[1]200m'!F38</f>
        <v>0</v>
      </c>
      <c r="V38" s="60" t="str">
        <f>IF(U38=0,"0",'[1]200m'!G38)</f>
        <v>0</v>
      </c>
      <c r="W38" s="63">
        <f>'[1]800m'!F38</f>
        <v>0</v>
      </c>
      <c r="X38" s="60" t="str">
        <f>IF(W38=0,"0",'[1]800m'!G38)</f>
        <v>0</v>
      </c>
      <c r="Y38" s="61">
        <f>[1]gülle!F38</f>
        <v>0</v>
      </c>
      <c r="Z38" s="60" t="str">
        <f>IF(Y38=0,"0",[1]gülle!G38)</f>
        <v>0</v>
      </c>
      <c r="AA38" s="61">
        <f>[1]cirit!F38</f>
        <v>0</v>
      </c>
      <c r="AB38" s="64" t="str">
        <f>IF(AA38=0,"0",[1]cirit!G38)</f>
        <v>0</v>
      </c>
      <c r="AC38" s="63">
        <f>'[1]300m eng'!F38</f>
        <v>0</v>
      </c>
      <c r="AD38" s="64" t="str">
        <f>IF(AC38=0,"0",'[1]300m eng'!G38)</f>
        <v>0</v>
      </c>
      <c r="AE38" s="62">
        <f>[1]uzun!F38</f>
        <v>0</v>
      </c>
      <c r="AF38" s="64" t="str">
        <f>IF(AE38=0,"0",[1]uzun!G38)</f>
        <v>0</v>
      </c>
      <c r="AG38" s="63">
        <f>[1]İsveç!F38</f>
        <v>0</v>
      </c>
      <c r="AH38" s="64" t="str">
        <f>IF(AG38=0,"0",[1]İsveç!G38)</f>
        <v>0</v>
      </c>
      <c r="AI38" s="76">
        <f t="shared" si="1"/>
        <v>0</v>
      </c>
      <c r="AJ38" s="76">
        <f t="shared" si="2"/>
        <v>0</v>
      </c>
    </row>
    <row r="39" spans="1:36" ht="45" customHeight="1">
      <c r="A39" s="59">
        <v>31</v>
      </c>
      <c r="B39" s="78" t="str">
        <f>'[1]yarışmaya katılan okullar'!C42</f>
        <v/>
      </c>
      <c r="C39" s="60">
        <f>'[1]yarışmaya katılan okullar'!B42</f>
        <v>0</v>
      </c>
      <c r="D39" s="61">
        <f>'[1]100m eng'!F39</f>
        <v>0</v>
      </c>
      <c r="E39" s="60" t="str">
        <f>IF(D39=0,"0",'[1]100m eng'!G39)</f>
        <v>0</v>
      </c>
      <c r="F39" s="62">
        <f>[1]disk!F39</f>
        <v>0</v>
      </c>
      <c r="G39" s="60" t="str">
        <f>IF(F39=0,"0",[1]disk!G39)</f>
        <v>0</v>
      </c>
      <c r="H39" s="61">
        <f>'[1]100m'!F39</f>
        <v>0</v>
      </c>
      <c r="I39" s="60" t="str">
        <f>IF(H39=0,"0",'[1]100m'!G39)</f>
        <v>0</v>
      </c>
      <c r="J39" s="62">
        <f>[1]sırık!F39</f>
        <v>0</v>
      </c>
      <c r="K39" s="60" t="str">
        <f>IF(J39=0,"0",[1]sırık!G39)</f>
        <v>0</v>
      </c>
      <c r="L39" s="63">
        <f>'[1]400m'!F39</f>
        <v>0</v>
      </c>
      <c r="M39" s="64" t="str">
        <f>IF(L39=0,"0",'[1]400m'!G39)</f>
        <v>0</v>
      </c>
      <c r="N39" s="63">
        <f>'[1]1500m'!F39</f>
        <v>0</v>
      </c>
      <c r="O39" s="64" t="str">
        <f>IF(N39=0,"0",'[1]1500m'!G39)</f>
        <v>0</v>
      </c>
      <c r="P39" s="62">
        <f>[1]üçadım!F39</f>
        <v>0</v>
      </c>
      <c r="Q39" s="64" t="str">
        <f>IF(P39=0,"0",[1]üçadım!G39)</f>
        <v>0</v>
      </c>
      <c r="R39" s="76">
        <f t="shared" si="0"/>
        <v>0</v>
      </c>
      <c r="S39" s="62">
        <f>[1]yüksek!F39</f>
        <v>0</v>
      </c>
      <c r="T39" s="60" t="str">
        <f>IF(S39=0,"0",[1]yüksek!G39)</f>
        <v>0</v>
      </c>
      <c r="U39" s="61">
        <f>'[1]200m'!F39</f>
        <v>0</v>
      </c>
      <c r="V39" s="60" t="str">
        <f>IF(U39=0,"0",'[1]200m'!G39)</f>
        <v>0</v>
      </c>
      <c r="W39" s="63">
        <f>'[1]800m'!F39</f>
        <v>0</v>
      </c>
      <c r="X39" s="60" t="str">
        <f>IF(W39=0,"0",'[1]800m'!G39)</f>
        <v>0</v>
      </c>
      <c r="Y39" s="61">
        <f>[1]gülle!F39</f>
        <v>0</v>
      </c>
      <c r="Z39" s="60" t="str">
        <f>IF(Y39=0,"0",[1]gülle!G39)</f>
        <v>0</v>
      </c>
      <c r="AA39" s="61">
        <f>[1]cirit!F39</f>
        <v>0</v>
      </c>
      <c r="AB39" s="64" t="str">
        <f>IF(AA39=0,"0",[1]cirit!G39)</f>
        <v>0</v>
      </c>
      <c r="AC39" s="63">
        <f>'[1]300m eng'!F39</f>
        <v>0</v>
      </c>
      <c r="AD39" s="64" t="str">
        <f>IF(AC39=0,"0",'[1]300m eng'!G39)</f>
        <v>0</v>
      </c>
      <c r="AE39" s="62">
        <f>[1]uzun!F39</f>
        <v>0</v>
      </c>
      <c r="AF39" s="64" t="str">
        <f>IF(AE39=0,"0",[1]uzun!G39)</f>
        <v>0</v>
      </c>
      <c r="AG39" s="63">
        <f>[1]İsveç!F39</f>
        <v>0</v>
      </c>
      <c r="AH39" s="64" t="str">
        <f>IF(AG39=0,"0",[1]İsveç!G39)</f>
        <v>0</v>
      </c>
      <c r="AI39" s="76">
        <f t="shared" si="1"/>
        <v>0</v>
      </c>
      <c r="AJ39" s="76">
        <f t="shared" si="2"/>
        <v>0</v>
      </c>
    </row>
    <row r="40" spans="1:36" ht="45" customHeight="1">
      <c r="A40" s="59">
        <v>32</v>
      </c>
      <c r="B40" s="78" t="str">
        <f>'[1]yarışmaya katılan okullar'!C43</f>
        <v/>
      </c>
      <c r="C40" s="60">
        <f>'[1]yarışmaya katılan okullar'!B43</f>
        <v>0</v>
      </c>
      <c r="D40" s="61">
        <f>'[1]100m eng'!F40</f>
        <v>0</v>
      </c>
      <c r="E40" s="60" t="str">
        <f>IF(D40=0,"0",'[1]100m eng'!G40)</f>
        <v>0</v>
      </c>
      <c r="F40" s="62">
        <f>[1]disk!F40</f>
        <v>0</v>
      </c>
      <c r="G40" s="60" t="str">
        <f>IF(F40=0,"0",[1]disk!G40)</f>
        <v>0</v>
      </c>
      <c r="H40" s="61">
        <f>'[1]100m'!F40</f>
        <v>0</v>
      </c>
      <c r="I40" s="60" t="str">
        <f>IF(H40=0,"0",'[1]100m'!G40)</f>
        <v>0</v>
      </c>
      <c r="J40" s="62">
        <f>[1]sırık!F40</f>
        <v>0</v>
      </c>
      <c r="K40" s="60" t="str">
        <f>IF(J40=0,"0",[1]sırık!G40)</f>
        <v>0</v>
      </c>
      <c r="L40" s="63">
        <f>'[1]400m'!F40</f>
        <v>0</v>
      </c>
      <c r="M40" s="64" t="str">
        <f>IF(L40=0,"0",'[1]400m'!G40)</f>
        <v>0</v>
      </c>
      <c r="N40" s="63">
        <f>'[1]1500m'!F40</f>
        <v>0</v>
      </c>
      <c r="O40" s="64" t="str">
        <f>IF(N40=0,"0",'[1]1500m'!G40)</f>
        <v>0</v>
      </c>
      <c r="P40" s="62">
        <f>[1]üçadım!F40</f>
        <v>0</v>
      </c>
      <c r="Q40" s="64" t="str">
        <f>IF(P40=0,"0",[1]üçadım!G40)</f>
        <v>0</v>
      </c>
      <c r="R40" s="76">
        <f t="shared" si="0"/>
        <v>0</v>
      </c>
      <c r="S40" s="62">
        <f>[1]yüksek!F40</f>
        <v>0</v>
      </c>
      <c r="T40" s="60" t="str">
        <f>IF(S40=0,"0",[1]yüksek!G40)</f>
        <v>0</v>
      </c>
      <c r="U40" s="61">
        <f>'[1]200m'!F40</f>
        <v>0</v>
      </c>
      <c r="V40" s="60" t="str">
        <f>IF(U40=0,"0",'[1]200m'!G40)</f>
        <v>0</v>
      </c>
      <c r="W40" s="63">
        <f>'[1]800m'!F40</f>
        <v>0</v>
      </c>
      <c r="X40" s="60" t="str">
        <f>IF(W40=0,"0",'[1]800m'!G40)</f>
        <v>0</v>
      </c>
      <c r="Y40" s="61">
        <f>[1]gülle!F40</f>
        <v>0</v>
      </c>
      <c r="Z40" s="60" t="str">
        <f>IF(Y40=0,"0",[1]gülle!G40)</f>
        <v>0</v>
      </c>
      <c r="AA40" s="61">
        <f>[1]cirit!F40</f>
        <v>0</v>
      </c>
      <c r="AB40" s="64" t="str">
        <f>IF(AA40=0,"0",[1]cirit!G40)</f>
        <v>0</v>
      </c>
      <c r="AC40" s="63">
        <f>'[1]300m eng'!F40</f>
        <v>0</v>
      </c>
      <c r="AD40" s="64" t="str">
        <f>IF(AC40=0,"0",'[1]300m eng'!G40)</f>
        <v>0</v>
      </c>
      <c r="AE40" s="62">
        <f>[1]uzun!F40</f>
        <v>0</v>
      </c>
      <c r="AF40" s="64" t="str">
        <f>IF(AE40=0,"0",[1]uzun!G40)</f>
        <v>0</v>
      </c>
      <c r="AG40" s="63">
        <f>[1]İsveç!F40</f>
        <v>0</v>
      </c>
      <c r="AH40" s="64" t="str">
        <f>IF(AG40=0,"0",[1]İsveç!G40)</f>
        <v>0</v>
      </c>
      <c r="AI40" s="76">
        <f t="shared" si="1"/>
        <v>0</v>
      </c>
      <c r="AJ40" s="76">
        <f t="shared" si="2"/>
        <v>0</v>
      </c>
    </row>
  </sheetData>
  <mergeCells count="27">
    <mergeCell ref="L7:M7"/>
    <mergeCell ref="AI7:AI8"/>
    <mergeCell ref="AJ7:AJ8"/>
    <mergeCell ref="S6:AI6"/>
    <mergeCell ref="R7:R8"/>
    <mergeCell ref="S7:T7"/>
    <mergeCell ref="U7:V7"/>
    <mergeCell ref="W7:X7"/>
    <mergeCell ref="Y7:Z7"/>
    <mergeCell ref="AA7:AB7"/>
    <mergeCell ref="AC7:AD7"/>
    <mergeCell ref="A1:AJ1"/>
    <mergeCell ref="A2:AJ2"/>
    <mergeCell ref="A3:AJ3"/>
    <mergeCell ref="A5:AJ5"/>
    <mergeCell ref="A7:A8"/>
    <mergeCell ref="B7:B8"/>
    <mergeCell ref="D7:E7"/>
    <mergeCell ref="D6:R6"/>
    <mergeCell ref="AE7:AF7"/>
    <mergeCell ref="AG7:AH7"/>
    <mergeCell ref="P7:Q7"/>
    <mergeCell ref="C7:C8"/>
    <mergeCell ref="N7:O7"/>
    <mergeCell ref="F7:G7"/>
    <mergeCell ref="H7:I7"/>
    <mergeCell ref="J7:K7"/>
  </mergeCells>
  <phoneticPr fontId="1" type="noConversion"/>
  <conditionalFormatting sqref="C31:C40">
    <cfRule type="cellIs" dxfId="14" priority="11" stopIfTrue="1" operator="equal">
      <formula>0</formula>
    </cfRule>
  </conditionalFormatting>
  <conditionalFormatting sqref="C31:C40 AJ31:AJ40">
    <cfRule type="cellIs" dxfId="13" priority="10" stopIfTrue="1" operator="equal">
      <formula>$C$24</formula>
    </cfRule>
  </conditionalFormatting>
  <conditionalFormatting sqref="D32:Q40 S32:AH40">
    <cfRule type="cellIs" dxfId="12" priority="9" stopIfTrue="1" operator="equal">
      <formula>$Z$34</formula>
    </cfRule>
  </conditionalFormatting>
  <conditionalFormatting sqref="D32:Q40 S32:AH40 AJ31:AJ40">
    <cfRule type="cellIs" dxfId="11" priority="8" stopIfTrue="1" operator="equal">
      <formula>$N$9</formula>
    </cfRule>
  </conditionalFormatting>
  <conditionalFormatting sqref="D32:D40 H32:H40 J32:J40 L32:L40 N32:N40 P32:P40 S32:S40 U32:U40 W32:W40 AA32:AA40 AC32:AC40 AE32:AE40 AG32:AG40 F32:F40 Y32:Y40">
    <cfRule type="cellIs" dxfId="10" priority="7" stopIfTrue="1" operator="equal">
      <formula>$U$27</formula>
    </cfRule>
  </conditionalFormatting>
  <conditionalFormatting sqref="C31:C40 AJ31:AJ40">
    <cfRule type="cellIs" dxfId="9" priority="6" stopIfTrue="1" operator="equal">
      <formula>0</formula>
    </cfRule>
  </conditionalFormatting>
  <conditionalFormatting sqref="R9:R40">
    <cfRule type="cellIs" dxfId="8" priority="5" stopIfTrue="1" operator="equal">
      <formula>$T$9</formula>
    </cfRule>
  </conditionalFormatting>
  <conditionalFormatting sqref="R9:R40">
    <cfRule type="cellIs" dxfId="7" priority="4" stopIfTrue="1" operator="equal">
      <formula>0</formula>
    </cfRule>
  </conditionalFormatting>
  <conditionalFormatting sqref="AI9:AI40">
    <cfRule type="cellIs" dxfId="6" priority="3" stopIfTrue="1" operator="equal">
      <formula>$T$9</formula>
    </cfRule>
  </conditionalFormatting>
  <conditionalFormatting sqref="AI9:AI40">
    <cfRule type="cellIs" dxfId="5" priority="2" stopIfTrue="1" operator="equal">
      <formula>0</formula>
    </cfRule>
  </conditionalFormatting>
  <conditionalFormatting sqref="AJ9:AJ40">
    <cfRule type="duplicateValues" dxfId="4" priority="1" stopIfTrue="1"/>
  </conditionalFormatting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40" orientation="landscape" horizontalDpi="200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40">
    <tabColor indexed="10"/>
  </sheetPr>
  <dimension ref="A1:F71"/>
  <sheetViews>
    <sheetView view="pageBreakPreview" topLeftCell="A16" zoomScale="60" zoomScaleNormal="75" workbookViewId="0">
      <selection activeCell="H3" sqref="H3"/>
    </sheetView>
  </sheetViews>
  <sheetFormatPr defaultColWidth="9.140625" defaultRowHeight="24.95" customHeight="1"/>
  <cols>
    <col min="1" max="1" width="5.7109375" style="2" customWidth="1"/>
    <col min="2" max="2" width="13.28515625" style="2" customWidth="1"/>
    <col min="3" max="4" width="30.7109375" style="2" customWidth="1"/>
    <col min="5" max="5" width="23.5703125" style="2" bestFit="1" customWidth="1"/>
    <col min="6" max="16384" width="9.140625" style="2"/>
  </cols>
  <sheetData>
    <row r="1" spans="1:6" ht="24.95" customHeight="1">
      <c r="A1" s="133" t="str">
        <f>'[1]genel bilgi girişi'!B1</f>
        <v>MİLLİ EĞİTİM ve KÜLTÜR BAKANLIĞI</v>
      </c>
      <c r="B1" s="133"/>
      <c r="C1" s="133"/>
      <c r="D1" s="133"/>
      <c r="E1" s="133"/>
    </row>
    <row r="2" spans="1:6" ht="24.95" customHeight="1">
      <c r="A2" s="130" t="str">
        <f>'[1]genel bilgi girişi'!B2</f>
        <v xml:space="preserve">2018-2019 ÖĞRETİM YILI GENÇLER ATLETİZM </v>
      </c>
      <c r="B2" s="130"/>
      <c r="C2" s="130"/>
      <c r="D2" s="130"/>
      <c r="E2" s="130"/>
    </row>
    <row r="3" spans="1:6" ht="24.95" customHeight="1">
      <c r="A3" s="130" t="str">
        <f>'[1]genel bilgi girişi'!B3</f>
        <v>ELEME YARIŞMALARI</v>
      </c>
      <c r="B3" s="130"/>
      <c r="C3" s="130"/>
      <c r="D3" s="130"/>
      <c r="E3" s="130"/>
    </row>
    <row r="4" spans="1:6" s="3" customFormat="1" ht="24.95" customHeight="1"/>
    <row r="5" spans="1:6" s="3" customFormat="1" ht="24.95" customHeight="1">
      <c r="A5" s="147" t="s">
        <v>3</v>
      </c>
      <c r="B5" s="147"/>
      <c r="C5" s="10" t="str">
        <f>'[1]genel bilgi girişi'!$B$4</f>
        <v>GENÇ KIZ</v>
      </c>
      <c r="D5" s="79" t="s">
        <v>4</v>
      </c>
      <c r="E5" s="10" t="str">
        <f>'[1]genel bilgi girişi'!B5</f>
        <v>ATATÜRK STADYUMU</v>
      </c>
    </row>
    <row r="6" spans="1:6" s="3" customFormat="1" ht="24.95" customHeight="1">
      <c r="A6" s="147"/>
      <c r="B6" s="147"/>
      <c r="C6" s="11" t="s">
        <v>40</v>
      </c>
      <c r="D6" s="79" t="s">
        <v>5</v>
      </c>
      <c r="E6" s="85" t="str">
        <f>'[1]genel bilgi girişi'!B6</f>
        <v>11-12 MART 2019</v>
      </c>
      <c r="F6" s="43"/>
    </row>
    <row r="7" spans="1:6" s="3" customFormat="1" ht="24.95" customHeight="1"/>
    <row r="8" spans="1:6" s="6" customFormat="1" ht="24.95" customHeight="1">
      <c r="A8" s="4" t="s">
        <v>31</v>
      </c>
      <c r="B8" s="4" t="s">
        <v>7</v>
      </c>
      <c r="C8" s="148" t="s">
        <v>8</v>
      </c>
      <c r="D8" s="149"/>
      <c r="E8" s="9" t="s">
        <v>10</v>
      </c>
    </row>
    <row r="9" spans="1:6" s="3" customFormat="1" ht="24.95" customHeight="1">
      <c r="A9" s="9">
        <v>1</v>
      </c>
      <c r="B9" s="4">
        <f>IF(ISERROR(VLOOKUP(A9,'[1]toplam puanlar'!$B$9:$G$41,5,FALSE)),0,(VLOOKUP(A9,'[1]toplam puanlar'!$B$9:$G$41,5,FALSE)))</f>
        <v>47</v>
      </c>
      <c r="C9" s="7" t="str">
        <f>IF(ISERROR(VLOOKUP(A9,'[1]toplam puanlar'!$B$9:$G$41,2,FALSE)),0,(VLOOKUP(A9,'[1]toplam puanlar'!$B$9:$G$41,2,FALSE)))</f>
        <v>KURTULUŞ LİSESİ</v>
      </c>
      <c r="D9" s="5"/>
      <c r="E9" s="25">
        <f>IF(ISERROR(VLOOKUP(A9,'[1]toplam puanlar'!$B$9:$G$41,4,FALSE)),0,(VLOOKUP(A9,'[1]toplam puanlar'!$B$9:$G$41,4,FALSE)))</f>
        <v>254</v>
      </c>
      <c r="F9" s="24"/>
    </row>
    <row r="10" spans="1:6" s="3" customFormat="1" ht="24.95" customHeight="1">
      <c r="A10" s="9">
        <v>2</v>
      </c>
      <c r="B10" s="4">
        <f>IF(ISERROR(VLOOKUP(A10,'[1]toplam puanlar'!$B$9:$G$41,5,FALSE)),0,(VLOOKUP(A10,'[1]toplam puanlar'!$B$9:$G$41,5,FALSE)))</f>
        <v>27</v>
      </c>
      <c r="C10" s="7" t="str">
        <f>IF(ISERROR(VLOOKUP(A10,'[1]toplam puanlar'!$B$9:$G$41,2,FALSE)),0,(VLOOKUP(A10,'[1]toplam puanlar'!$B$9:$G$41,2,FALSE)))</f>
        <v>YAKIN DOĞU KOLEJİ</v>
      </c>
      <c r="D10" s="5"/>
      <c r="E10" s="25">
        <f>IF(ISERROR(VLOOKUP(A10,'[1]toplam puanlar'!$B$9:$G$41,4,FALSE)),0,(VLOOKUP(A10,'[1]toplam puanlar'!$B$9:$G$41,4,FALSE)))</f>
        <v>189</v>
      </c>
    </row>
    <row r="11" spans="1:6" s="3" customFormat="1" ht="24.95" customHeight="1">
      <c r="A11" s="9">
        <v>3</v>
      </c>
      <c r="B11" s="4">
        <f>IF(ISERROR(VLOOKUP(A11,'[1]toplam puanlar'!$B$9:$G$41,5,FALSE)),0,(VLOOKUP(A11,'[1]toplam puanlar'!$B$9:$G$41,5,FALSE)))</f>
        <v>71</v>
      </c>
      <c r="C11" s="7" t="str">
        <f>IF(ISERROR(VLOOKUP(A11,'[1]toplam puanlar'!$B$9:$G$41,2,FALSE)),0,(VLOOKUP(A11,'[1]toplam puanlar'!$B$9:$G$41,2,FALSE)))</f>
        <v>THE AMERİCAN COLLEGE</v>
      </c>
      <c r="D11" s="5"/>
      <c r="E11" s="25">
        <f>IF(ISERROR(VLOOKUP(A11,'[1]toplam puanlar'!$B$9:$G$41,4,FALSE)),0,(VLOOKUP(A11,'[1]toplam puanlar'!$B$9:$G$41,4,FALSE)))</f>
        <v>166</v>
      </c>
    </row>
    <row r="12" spans="1:6" s="3" customFormat="1" ht="24.95" customHeight="1">
      <c r="A12" s="9">
        <v>4</v>
      </c>
      <c r="B12" s="4">
        <f>IF(ISERROR(VLOOKUP(A12,'[1]toplam puanlar'!$B$9:$G$41,5,FALSE)),0,(VLOOKUP(A12,'[1]toplam puanlar'!$B$9:$G$41,5,FALSE)))</f>
        <v>49</v>
      </c>
      <c r="C12" s="7" t="str">
        <f>IF(ISERROR(VLOOKUP(A12,'[1]toplam puanlar'!$B$9:$G$41,2,FALSE)),0,(VLOOKUP(A12,'[1]toplam puanlar'!$B$9:$G$41,2,FALSE)))</f>
        <v>NAMIK KEMAL LİSESİ</v>
      </c>
      <c r="D12" s="5"/>
      <c r="E12" s="25">
        <f>IF(ISERROR(VLOOKUP(A12,'[1]toplam puanlar'!$B$9:$G$41,4,FALSE)),0,(VLOOKUP(A12,'[1]toplam puanlar'!$B$9:$G$41,4,FALSE)))</f>
        <v>158</v>
      </c>
    </row>
    <row r="13" spans="1:6" s="3" customFormat="1" ht="24.95" customHeight="1">
      <c r="A13" s="9">
        <v>5</v>
      </c>
      <c r="B13" s="4">
        <f>IF(ISERROR(VLOOKUP(A13,'[1]toplam puanlar'!$B$9:$G$41,5,FALSE)),0,(VLOOKUP(A13,'[1]toplam puanlar'!$B$9:$G$41,5,FALSE)))</f>
        <v>48</v>
      </c>
      <c r="C13" s="7" t="str">
        <f>IF(ISERROR(VLOOKUP(A13,'[1]toplam puanlar'!$B$9:$G$41,2,FALSE)),0,(VLOOKUP(A13,'[1]toplam puanlar'!$B$9:$G$41,2,FALSE)))</f>
        <v>LEFKOŞA TÜRK LİSESİ</v>
      </c>
      <c r="D13" s="5"/>
      <c r="E13" s="25">
        <f>IF(ISERROR(VLOOKUP(A13,'[1]toplam puanlar'!$B$9:$G$41,4,FALSE)),0,(VLOOKUP(A13,'[1]toplam puanlar'!$B$9:$G$41,4,FALSE)))</f>
        <v>139</v>
      </c>
    </row>
    <row r="14" spans="1:6" s="3" customFormat="1" ht="24.95" customHeight="1">
      <c r="A14" s="9">
        <v>6</v>
      </c>
      <c r="B14" s="4">
        <f>IF(ISERROR(VLOOKUP(A14,'[1]toplam puanlar'!$B$9:$G$41,5,FALSE)),0,(VLOOKUP(A14,'[1]toplam puanlar'!$B$9:$G$41,5,FALSE)))</f>
        <v>37</v>
      </c>
      <c r="C14" s="7" t="str">
        <f>IF(ISERROR(VLOOKUP(A14,'[1]toplam puanlar'!$B$9:$G$41,2,FALSE)),0,(VLOOKUP(A14,'[1]toplam puanlar'!$B$9:$G$41,2,FALSE)))</f>
        <v>BEKİRPAŞA LİSESİ</v>
      </c>
      <c r="D14" s="5"/>
      <c r="E14" s="25">
        <f>IF(ISERROR(VLOOKUP(A14,'[1]toplam puanlar'!$B$9:$G$41,4,FALSE)),0,(VLOOKUP(A14,'[1]toplam puanlar'!$B$9:$G$41,4,FALSE)))</f>
        <v>123</v>
      </c>
    </row>
    <row r="15" spans="1:6" s="3" customFormat="1" ht="24.95" customHeight="1">
      <c r="A15" s="9">
        <v>7</v>
      </c>
      <c r="B15" s="4">
        <f>IF(ISERROR(VLOOKUP(A15,'[1]toplam puanlar'!$B$9:$G$41,5,FALSE)),0,(VLOOKUP(A15,'[1]toplam puanlar'!$B$9:$G$41,5,FALSE)))</f>
        <v>64</v>
      </c>
      <c r="C15" s="7" t="str">
        <f>IF(ISERROR(VLOOKUP(A15,'[1]toplam puanlar'!$B$9:$G$41,2,FALSE)),0,(VLOOKUP(A15,'[1]toplam puanlar'!$B$9:$G$41,2,FALSE)))</f>
        <v>GÜZELYURT TMK</v>
      </c>
      <c r="D15" s="5"/>
      <c r="E15" s="25">
        <f>IF(ISERROR(VLOOKUP(A15,'[1]toplam puanlar'!$B$9:$G$41,4,FALSE)),0,(VLOOKUP(A15,'[1]toplam puanlar'!$B$9:$G$41,4,FALSE)))</f>
        <v>123</v>
      </c>
    </row>
    <row r="16" spans="1:6" s="3" customFormat="1" ht="24.95" customHeight="1">
      <c r="A16" s="9">
        <v>8</v>
      </c>
      <c r="B16" s="4">
        <f>IF(ISERROR(VLOOKUP(A16,'[1]toplam puanlar'!$B$9:$G$41,5,FALSE)),0,(VLOOKUP(A16,'[1]toplam puanlar'!$B$9:$G$41,5,FALSE)))</f>
        <v>57</v>
      </c>
      <c r="C16" s="7" t="str">
        <f>IF(ISERROR(VLOOKUP(A16,'[1]toplam puanlar'!$B$9:$G$41,2,FALSE)),0,(VLOOKUP(A16,'[1]toplam puanlar'!$B$9:$G$41,2,FALSE)))</f>
        <v>19 MAYIS TMK</v>
      </c>
      <c r="D16" s="5"/>
      <c r="E16" s="25">
        <f>IF(ISERROR(VLOOKUP(A16,'[1]toplam puanlar'!$B$9:$G$41,4,FALSE)),0,(VLOOKUP(A16,'[1]toplam puanlar'!$B$9:$G$41,4,FALSE)))</f>
        <v>115</v>
      </c>
    </row>
    <row r="17" spans="1:5" s="3" customFormat="1" ht="24.95" customHeight="1">
      <c r="A17" s="9">
        <v>9</v>
      </c>
      <c r="B17" s="4">
        <f>IF(ISERROR(VLOOKUP(A17,'[1]toplam puanlar'!$B$9:$G$41,5,FALSE)),0,(VLOOKUP(A17,'[1]toplam puanlar'!$B$9:$G$41,5,FALSE)))</f>
        <v>40</v>
      </c>
      <c r="C17" s="7" t="str">
        <f>IF(ISERROR(VLOOKUP(A17,'[1]toplam puanlar'!$B$9:$G$41,2,FALSE)),0,(VLOOKUP(A17,'[1]toplam puanlar'!$B$9:$G$41,2,FALSE)))</f>
        <v>ERENKÖY LİSESİ</v>
      </c>
      <c r="D17" s="5"/>
      <c r="E17" s="25">
        <f>IF(ISERROR(VLOOKUP(A17,'[1]toplam puanlar'!$B$9:$G$41,4,FALSE)),0,(VLOOKUP(A17,'[1]toplam puanlar'!$B$9:$G$41,4,FALSE)))</f>
        <v>110</v>
      </c>
    </row>
    <row r="18" spans="1:5" s="3" customFormat="1" ht="24.95" customHeight="1">
      <c r="A18" s="9">
        <v>10</v>
      </c>
      <c r="B18" s="4">
        <f>IF(ISERROR(VLOOKUP(A18,'[1]toplam puanlar'!$B$9:$G$41,5,FALSE)),0,(VLOOKUP(A18,'[1]toplam puanlar'!$B$9:$G$41,5,FALSE)))</f>
        <v>35</v>
      </c>
      <c r="C18" s="7" t="str">
        <f>IF(ISERROR(VLOOKUP(A18,'[1]toplam puanlar'!$B$9:$G$41,2,FALSE)),0,(VLOOKUP(A18,'[1]toplam puanlar'!$B$9:$G$41,2,FALSE)))</f>
        <v>ANAFARTALAR LİSESİ</v>
      </c>
      <c r="D18" s="5"/>
      <c r="E18" s="25">
        <f>IF(ISERROR(VLOOKUP(A18,'[1]toplam puanlar'!$B$9:$G$41,4,FALSE)),0,(VLOOKUP(A18,'[1]toplam puanlar'!$B$9:$G$41,4,FALSE)))</f>
        <v>87</v>
      </c>
    </row>
    <row r="19" spans="1:5" s="3" customFormat="1" ht="24.95" customHeight="1">
      <c r="A19" s="9">
        <v>11</v>
      </c>
      <c r="B19" s="4">
        <f>IF(ISERROR(VLOOKUP(A19,'[1]toplam puanlar'!$B$9:$G$41,5,FALSE)),0,(VLOOKUP(A19,'[1]toplam puanlar'!$B$9:$G$41,5,FALSE)))</f>
        <v>46</v>
      </c>
      <c r="C19" s="7" t="str">
        <f>IF(ISERROR(VLOOKUP(A19,'[1]toplam puanlar'!$B$9:$G$41,2,FALSE)),0,(VLOOKUP(A19,'[1]toplam puanlar'!$B$9:$G$41,2,FALSE)))</f>
        <v>HAYDARPAŞA TİCARET LİSESİ</v>
      </c>
      <c r="D19" s="5"/>
      <c r="E19" s="25">
        <f>IF(ISERROR(VLOOKUP(A19,'[1]toplam puanlar'!$B$9:$G$41,4,FALSE)),0,(VLOOKUP(A19,'[1]toplam puanlar'!$B$9:$G$41,4,FALSE)))</f>
        <v>68</v>
      </c>
    </row>
    <row r="20" spans="1:5" s="3" customFormat="1" ht="24.95" customHeight="1">
      <c r="A20" s="9">
        <v>12</v>
      </c>
      <c r="B20" s="4">
        <f>IF(ISERROR(VLOOKUP(A20,'[1]toplam puanlar'!$B$9:$G$41,5,FALSE)),0,(VLOOKUP(A20,'[1]toplam puanlar'!$B$9:$G$41,5,FALSE)))</f>
        <v>51</v>
      </c>
      <c r="C20" s="7" t="str">
        <f>IF(ISERROR(VLOOKUP(A20,'[1]toplam puanlar'!$B$9:$G$41,2,FALSE)),0,(VLOOKUP(A20,'[1]toplam puanlar'!$B$9:$G$41,2,FALSE)))</f>
        <v>TÜRK MAARİF KOLEJİ</v>
      </c>
      <c r="D20" s="5"/>
      <c r="E20" s="25">
        <f>IF(ISERROR(VLOOKUP(A20,'[1]toplam puanlar'!$B$9:$G$41,4,FALSE)),0,(VLOOKUP(A20,'[1]toplam puanlar'!$B$9:$G$41,4,FALSE)))</f>
        <v>56</v>
      </c>
    </row>
    <row r="21" spans="1:5" s="3" customFormat="1" ht="24.95" customHeight="1">
      <c r="A21" s="9">
        <v>13</v>
      </c>
      <c r="B21" s="4">
        <f>IF(ISERROR(VLOOKUP(A21,'[1]toplam puanlar'!$B$9:$G$41,5,FALSE)),0,(VLOOKUP(A21,'[1]toplam puanlar'!$B$9:$G$41,5,FALSE)))</f>
        <v>77</v>
      </c>
      <c r="C21" s="7" t="str">
        <f>IF(ISERROR(VLOOKUP(A21,'[1]toplam puanlar'!$B$9:$G$41,2,FALSE)),0,(VLOOKUP(A21,'[1]toplam puanlar'!$B$9:$G$41,2,FALSE)))</f>
        <v>BÜLENT ECEVİT ANADOLU LİSESİ</v>
      </c>
      <c r="D21" s="5"/>
      <c r="E21" s="25">
        <f>IF(ISERROR(VLOOKUP(A21,'[1]toplam puanlar'!$B$9:$G$41,4,FALSE)),0,(VLOOKUP(A21,'[1]toplam puanlar'!$B$9:$G$41,4,FALSE)))</f>
        <v>50</v>
      </c>
    </row>
    <row r="22" spans="1:5" s="3" customFormat="1" ht="24.95" customHeight="1">
      <c r="A22" s="9">
        <v>14</v>
      </c>
      <c r="B22" s="4">
        <f>IF(ISERROR(VLOOKUP(A22,'[1]toplam puanlar'!$B$9:$G$41,5,FALSE)),0,(VLOOKUP(A22,'[1]toplam puanlar'!$B$9:$G$41,5,FALSE)))</f>
        <v>81</v>
      </c>
      <c r="C22" s="7" t="str">
        <f>IF(ISERROR(VLOOKUP(A22,'[1]toplam puanlar'!$B$9:$G$41,2,FALSE)),0,(VLOOKUP(A22,'[1]toplam puanlar'!$B$9:$G$41,2,FALSE)))</f>
        <v>THE ENGLISH SCHOOL OF KYRENIA</v>
      </c>
      <c r="D22" s="5"/>
      <c r="E22" s="25">
        <f>IF(ISERROR(VLOOKUP(A22,'[1]toplam puanlar'!$B$9:$G$41,4,FALSE)),0,(VLOOKUP(A22,'[1]toplam puanlar'!$B$9:$G$41,4,FALSE)))</f>
        <v>45</v>
      </c>
    </row>
    <row r="23" spans="1:5" s="3" customFormat="1" ht="24.95" customHeight="1">
      <c r="A23" s="9">
        <v>15</v>
      </c>
      <c r="B23" s="4">
        <f>IF(ISERROR(VLOOKUP(A23,'[1]toplam puanlar'!$B$9:$G$41,5,FALSE)),0,(VLOOKUP(A23,'[1]toplam puanlar'!$B$9:$G$41,5,FALSE)))</f>
        <v>36</v>
      </c>
      <c r="C23" s="7" t="str">
        <f>IF(ISERROR(VLOOKUP(A23,'[1]toplam puanlar'!$B$9:$G$41,2,FALSE)),0,(VLOOKUP(A23,'[1]toplam puanlar'!$B$9:$G$41,2,FALSE)))</f>
        <v>ATATÜRK MESLEK LİSESİ</v>
      </c>
      <c r="D23" s="5"/>
      <c r="E23" s="25">
        <f>IF(ISERROR(VLOOKUP(A23,'[1]toplam puanlar'!$B$9:$G$41,4,FALSE)),0,(VLOOKUP(A23,'[1]toplam puanlar'!$B$9:$G$41,4,FALSE)))</f>
        <v>36</v>
      </c>
    </row>
    <row r="24" spans="1:5" s="3" customFormat="1" ht="24.95" customHeight="1">
      <c r="A24" s="9">
        <v>16</v>
      </c>
      <c r="B24" s="4">
        <f>IF(ISERROR(VLOOKUP(A24,'[1]toplam puanlar'!$B$9:$G$41,5,FALSE)),0,(VLOOKUP(A24,'[1]toplam puanlar'!$B$9:$G$41,5,FALSE)))</f>
        <v>60</v>
      </c>
      <c r="C24" s="7" t="str">
        <f>IF(ISERROR(VLOOKUP(A24,'[1]toplam puanlar'!$B$9:$G$41,2,FALSE)),0,(VLOOKUP(A24,'[1]toplam puanlar'!$B$9:$G$41,2,FALSE)))</f>
        <v>KARPAZ MESLEK LİSESİ</v>
      </c>
      <c r="D24" s="5"/>
      <c r="E24" s="25">
        <f>IF(ISERROR(VLOOKUP(A24,'[1]toplam puanlar'!$B$9:$G$41,4,FALSE)),0,(VLOOKUP(A24,'[1]toplam puanlar'!$B$9:$G$41,4,FALSE)))</f>
        <v>35</v>
      </c>
    </row>
    <row r="25" spans="1:5" s="3" customFormat="1" ht="24.95" customHeight="1">
      <c r="A25" s="9">
        <v>17</v>
      </c>
      <c r="B25" s="4">
        <f>IF(ISERROR(VLOOKUP(A25,'[1]toplam puanlar'!$B$9:$G$41,5,FALSE)),0,(VLOOKUP(A25,'[1]toplam puanlar'!$B$9:$G$41,5,FALSE)))</f>
        <v>30</v>
      </c>
      <c r="C25" s="7" t="str">
        <f>IF(ISERROR(VLOOKUP(A25,'[1]toplam puanlar'!$B$9:$G$41,2,FALSE)),0,(VLOOKUP(A25,'[1]toplam puanlar'!$B$9:$G$41,2,FALSE)))</f>
        <v>HALA SULTAN İLAHİYAT KOLEJİ</v>
      </c>
      <c r="D25" s="5"/>
      <c r="E25" s="25">
        <f>IF(ISERROR(VLOOKUP(A25,'[1]toplam puanlar'!$B$9:$G$41,4,FALSE)),0,(VLOOKUP(A25,'[1]toplam puanlar'!$B$9:$G$41,4,FALSE)))</f>
        <v>34</v>
      </c>
    </row>
    <row r="26" spans="1:5" s="3" customFormat="1" ht="24.95" customHeight="1">
      <c r="A26" s="9">
        <v>18</v>
      </c>
      <c r="B26" s="4">
        <f>IF(ISERROR(VLOOKUP(A26,'[1]toplam puanlar'!$B$9:$G$41,5,FALSE)),0,(VLOOKUP(A26,'[1]toplam puanlar'!$B$9:$G$41,5,FALSE)))</f>
        <v>33</v>
      </c>
      <c r="C26" s="7" t="str">
        <f>IF(ISERROR(VLOOKUP(A26,'[1]toplam puanlar'!$B$9:$G$41,2,FALSE)),0,(VLOOKUP(A26,'[1]toplam puanlar'!$B$9:$G$41,2,FALSE)))</f>
        <v>DEĞİRMENLİK LİSESİ</v>
      </c>
      <c r="D26" s="5"/>
      <c r="E26" s="25">
        <f>IF(ISERROR(VLOOKUP(A26,'[1]toplam puanlar'!$B$9:$G$41,4,FALSE)),0,(VLOOKUP(A26,'[1]toplam puanlar'!$B$9:$G$41,4,FALSE)))</f>
        <v>31</v>
      </c>
    </row>
    <row r="27" spans="1:5" s="3" customFormat="1" ht="24.95" customHeight="1">
      <c r="A27" s="9">
        <v>19</v>
      </c>
      <c r="B27" s="4">
        <f>IF(ISERROR(VLOOKUP(A27,'[1]toplam puanlar'!$B$9:$G$41,5,FALSE)),0,(VLOOKUP(A27,'[1]toplam puanlar'!$B$9:$G$41,5,FALSE)))</f>
        <v>59</v>
      </c>
      <c r="C27" s="7" t="str">
        <f>IF(ISERROR(VLOOKUP(A27,'[1]toplam puanlar'!$B$9:$G$41,2,FALSE)),0,(VLOOKUP(A27,'[1]toplam puanlar'!$B$9:$G$41,2,FALSE)))</f>
        <v>POLATPAŞA LİSESİ</v>
      </c>
      <c r="D27" s="5"/>
      <c r="E27" s="25">
        <f>IF(ISERROR(VLOOKUP(A27,'[1]toplam puanlar'!$B$9:$G$41,4,FALSE)),0,(VLOOKUP(A27,'[1]toplam puanlar'!$B$9:$G$41,4,FALSE)))</f>
        <v>31</v>
      </c>
    </row>
    <row r="28" spans="1:5" s="3" customFormat="1" ht="24.95" customHeight="1">
      <c r="A28" s="9">
        <v>20</v>
      </c>
      <c r="B28" s="4">
        <f>IF(ISERROR(VLOOKUP(A28,'[1]toplam puanlar'!$B$9:$G$41,5,FALSE)),0,(VLOOKUP(A28,'[1]toplam puanlar'!$B$9:$G$41,5,FALSE)))</f>
        <v>53</v>
      </c>
      <c r="C28" s="7" t="str">
        <f>IF(ISERROR(VLOOKUP(A28,'[1]toplam puanlar'!$B$9:$G$41,2,FALSE)),0,(VLOOKUP(A28,'[1]toplam puanlar'!$B$9:$G$41,2,FALSE)))</f>
        <v>20 TEMMUZ FEN LİSESİ</v>
      </c>
      <c r="D28" s="5"/>
      <c r="E28" s="25">
        <f>IF(ISERROR(VLOOKUP(A28,'[1]toplam puanlar'!$B$9:$G$41,4,FALSE)),0,(VLOOKUP(A28,'[1]toplam puanlar'!$B$9:$G$41,4,FALSE)))</f>
        <v>27</v>
      </c>
    </row>
    <row r="29" spans="1:5" s="3" customFormat="1" ht="24.95" customHeight="1">
      <c r="A29" s="9">
        <v>21</v>
      </c>
      <c r="B29" s="4">
        <f>IF(ISERROR(VLOOKUP(A29,'[1]toplam puanlar'!$B$9:$G$41,5,FALSE)),0,(VLOOKUP(A29,'[1]toplam puanlar'!$B$9:$G$41,5,FALSE)))</f>
        <v>45</v>
      </c>
      <c r="C29" s="7" t="str">
        <f>IF(ISERROR(VLOOKUP(A29,'[1]toplam puanlar'!$B$9:$G$41,2,FALSE)),0,(VLOOKUP(A29,'[1]toplam puanlar'!$B$9:$G$41,2,FALSE)))</f>
        <v>GÜZELYURT MESLEK LİSESİ</v>
      </c>
      <c r="D29" s="5"/>
      <c r="E29" s="25">
        <f>IF(ISERROR(VLOOKUP(A29,'[1]toplam puanlar'!$B$9:$G$41,4,FALSE)),0,(VLOOKUP(A29,'[1]toplam puanlar'!$B$9:$G$41,4,FALSE)))</f>
        <v>18</v>
      </c>
    </row>
    <row r="30" spans="1:5" s="3" customFormat="1" ht="24.95" customHeight="1">
      <c r="A30" s="9">
        <v>22</v>
      </c>
      <c r="B30" s="4">
        <f>IF(ISERROR(VLOOKUP(A30,'[1]toplam puanlar'!$B$9:$G$41,5,FALSE)),0,(VLOOKUP(A30,'[1]toplam puanlar'!$B$9:$G$41,5,FALSE)))</f>
        <v>0</v>
      </c>
      <c r="C30" s="7">
        <f>IF(ISERROR(VLOOKUP(A30,'[1]toplam puanlar'!$B$9:$G$41,2,FALSE)),0,(VLOOKUP(A30,'[1]toplam puanlar'!$B$9:$G$41,2,FALSE)))</f>
        <v>0</v>
      </c>
      <c r="D30" s="5"/>
      <c r="E30" s="25">
        <f>IF(ISERROR(VLOOKUP(A30,'[1]toplam puanlar'!$B$9:$G$41,4,FALSE)),0,(VLOOKUP(A30,'[1]toplam puanlar'!$B$9:$G$41,4,FALSE)))</f>
        <v>0</v>
      </c>
    </row>
    <row r="31" spans="1:5" s="3" customFormat="1" ht="24.95" customHeight="1">
      <c r="A31" s="9">
        <v>23</v>
      </c>
      <c r="B31" s="4">
        <f>IF(ISERROR(VLOOKUP(A31,'[1]toplam puanlar'!$B$9:$G$41,5,FALSE)),0,(VLOOKUP(A31,'[1]toplam puanlar'!$B$9:$G$41,5,FALSE)))</f>
        <v>0</v>
      </c>
      <c r="C31" s="7">
        <f>IF(ISERROR(VLOOKUP(A31,'[1]toplam puanlar'!$B$9:$G$41,2,FALSE)),0,(VLOOKUP(A31,'[1]toplam puanlar'!$B$9:$G$41,2,FALSE)))</f>
        <v>0</v>
      </c>
      <c r="D31" s="5"/>
      <c r="E31" s="25">
        <f>IF(ISERROR(VLOOKUP(A31,'[1]toplam puanlar'!$B$9:$G$41,4,FALSE)),0,(VLOOKUP(A31,'[1]toplam puanlar'!$B$9:$G$41,4,FALSE)))</f>
        <v>0</v>
      </c>
    </row>
    <row r="32" spans="1:5" s="3" customFormat="1" ht="24.95" customHeight="1">
      <c r="A32" s="9">
        <v>24</v>
      </c>
      <c r="B32" s="4">
        <f>IF(ISERROR(VLOOKUP(A32,'[1]toplam puanlar'!$B$9:$G$41,5,FALSE)),0,(VLOOKUP(A32,'[1]toplam puanlar'!$B$9:$G$41,5,FALSE)))</f>
        <v>0</v>
      </c>
      <c r="C32" s="7">
        <f>IF(ISERROR(VLOOKUP(A32,'[1]toplam puanlar'!$B$9:$G$41,2,FALSE)),0,(VLOOKUP(A32,'[1]toplam puanlar'!$B$9:$G$41,2,FALSE)))</f>
        <v>0</v>
      </c>
      <c r="D32" s="5"/>
      <c r="E32" s="25">
        <f>IF(ISERROR(VLOOKUP(A32,'[1]toplam puanlar'!$B$9:$G$41,4,FALSE)),0,(VLOOKUP(A32,'[1]toplam puanlar'!$B$9:$G$41,4,FALSE)))</f>
        <v>0</v>
      </c>
    </row>
    <row r="33" spans="1:5" s="3" customFormat="1" ht="24.95" customHeight="1">
      <c r="A33" s="9">
        <v>25</v>
      </c>
      <c r="B33" s="4">
        <f>IF(ISERROR(VLOOKUP(A33,'[1]toplam puanlar'!$B$9:$G$41,5,FALSE)),0,(VLOOKUP(A33,'[1]toplam puanlar'!$B$9:$G$41,5,FALSE)))</f>
        <v>0</v>
      </c>
      <c r="C33" s="7">
        <f>IF(ISERROR(VLOOKUP(A33,'[1]toplam puanlar'!$B$9:$G$41,2,FALSE)),0,(VLOOKUP(A33,'[1]toplam puanlar'!$B$9:$G$41,2,FALSE)))</f>
        <v>0</v>
      </c>
      <c r="D33" s="5"/>
      <c r="E33" s="25">
        <f>IF(ISERROR(VLOOKUP(A33,'[1]toplam puanlar'!$B$9:$G$41,4,FALSE)),0,(VLOOKUP(A33,'[1]toplam puanlar'!$B$9:$G$41,4,FALSE)))</f>
        <v>0</v>
      </c>
    </row>
    <row r="34" spans="1:5" s="3" customFormat="1" ht="24.95" customHeight="1">
      <c r="A34" s="9">
        <v>26</v>
      </c>
      <c r="B34" s="4">
        <f>IF(ISERROR(VLOOKUP(A34,'[1]toplam puanlar'!$B$9:$G$41,5,FALSE)),0,(VLOOKUP(A34,'[1]toplam puanlar'!$B$9:$G$41,5,FALSE)))</f>
        <v>0</v>
      </c>
      <c r="C34" s="7">
        <f>IF(ISERROR(VLOOKUP(A34,'[1]toplam puanlar'!$B$9:$G$41,2,FALSE)),0,(VLOOKUP(A34,'[1]toplam puanlar'!$B$9:$G$41,2,FALSE)))</f>
        <v>0</v>
      </c>
      <c r="D34" s="5"/>
      <c r="E34" s="25">
        <f>IF(ISERROR(VLOOKUP(A34,'[1]toplam puanlar'!$B$9:$G$41,4,FALSE)),0,(VLOOKUP(A34,'[1]toplam puanlar'!$B$9:$G$41,4,FALSE)))</f>
        <v>0</v>
      </c>
    </row>
    <row r="35" spans="1:5" s="3" customFormat="1" ht="24.95" customHeight="1">
      <c r="A35" s="9">
        <v>27</v>
      </c>
      <c r="B35" s="4">
        <f>IF(ISERROR(VLOOKUP(A35,'[1]toplam puanlar'!$B$9:$G$41,5,FALSE)),0,(VLOOKUP(A35,'[1]toplam puanlar'!$B$9:$G$41,5,FALSE)))</f>
        <v>0</v>
      </c>
      <c r="C35" s="7">
        <f>IF(ISERROR(VLOOKUP(A35,'[1]toplam puanlar'!$B$9:$G$41,2,FALSE)),0,(VLOOKUP(A35,'[1]toplam puanlar'!$B$9:$G$41,2,FALSE)))</f>
        <v>0</v>
      </c>
      <c r="D35" s="5"/>
      <c r="E35" s="25">
        <f>IF(ISERROR(VLOOKUP(A35,'[1]toplam puanlar'!$B$9:$G$41,4,FALSE)),0,(VLOOKUP(A35,'[1]toplam puanlar'!$B$9:$G$41,4,FALSE)))</f>
        <v>0</v>
      </c>
    </row>
    <row r="36" spans="1:5" s="3" customFormat="1" ht="24.95" customHeight="1">
      <c r="A36" s="9">
        <v>28</v>
      </c>
      <c r="B36" s="4">
        <f>IF(ISERROR(VLOOKUP(A36,'[1]toplam puanlar'!$B$9:$G$41,5,FALSE)),0,(VLOOKUP(A36,'[1]toplam puanlar'!$B$9:$G$41,5,FALSE)))</f>
        <v>0</v>
      </c>
      <c r="C36" s="7">
        <f>IF(ISERROR(VLOOKUP(A36,'[1]toplam puanlar'!$B$9:$G$41,2,FALSE)),0,(VLOOKUP(A36,'[1]toplam puanlar'!$B$9:$G$41,2,FALSE)))</f>
        <v>0</v>
      </c>
      <c r="D36" s="5"/>
      <c r="E36" s="25">
        <f>IF(ISERROR(VLOOKUP(A36,'[1]toplam puanlar'!$B$9:$G$41,4,FALSE)),0,(VLOOKUP(A36,'[1]toplam puanlar'!$B$9:$G$41,4,FALSE)))</f>
        <v>0</v>
      </c>
    </row>
    <row r="37" spans="1:5" s="3" customFormat="1" ht="24.95" customHeight="1">
      <c r="A37" s="9">
        <v>29</v>
      </c>
      <c r="B37" s="4">
        <f>IF(ISERROR(VLOOKUP(A37,'[1]toplam puanlar'!$B$9:$G$41,5,FALSE)),0,(VLOOKUP(A37,'[1]toplam puanlar'!$B$9:$G$41,5,FALSE)))</f>
        <v>0</v>
      </c>
      <c r="C37" s="7">
        <f>IF(ISERROR(VLOOKUP(A37,'[1]toplam puanlar'!$B$9:$G$41,2,FALSE)),0,(VLOOKUP(A37,'[1]toplam puanlar'!$B$9:$G$41,2,FALSE)))</f>
        <v>0</v>
      </c>
      <c r="D37" s="5"/>
      <c r="E37" s="25">
        <f>IF(ISERROR(VLOOKUP(A37,'[1]toplam puanlar'!$B$9:$G$41,4,FALSE)),0,(VLOOKUP(A37,'[1]toplam puanlar'!$B$9:$G$41,4,FALSE)))</f>
        <v>0</v>
      </c>
    </row>
    <row r="38" spans="1:5" s="3" customFormat="1" ht="24.95" customHeight="1">
      <c r="A38" s="9">
        <v>30</v>
      </c>
      <c r="B38" s="4">
        <f>IF(ISERROR(VLOOKUP(A38,'[1]toplam puanlar'!$B$9:$G$41,5,FALSE)),0,(VLOOKUP(A38,'[1]toplam puanlar'!$B$9:$G$41,5,FALSE)))</f>
        <v>0</v>
      </c>
      <c r="C38" s="7">
        <f>IF(ISERROR(VLOOKUP(A38,'[1]toplam puanlar'!$B$9:$G$41,2,FALSE)),0,(VLOOKUP(A38,'[1]toplam puanlar'!$B$9:$G$41,2,FALSE)))</f>
        <v>0</v>
      </c>
      <c r="D38" s="5"/>
      <c r="E38" s="25">
        <f>IF(ISERROR(VLOOKUP(A38,'[1]toplam puanlar'!$B$9:$G$41,4,FALSE)),0,(VLOOKUP(A38,'[1]toplam puanlar'!$B$9:$G$41,4,FALSE)))</f>
        <v>0</v>
      </c>
    </row>
    <row r="39" spans="1:5" s="3" customFormat="1" ht="24.95" customHeight="1">
      <c r="A39" s="9">
        <v>31</v>
      </c>
      <c r="B39" s="4">
        <f>IF(ISERROR(VLOOKUP(A39,'[1]toplam puanlar'!$B$9:$G$41,5,FALSE)),0,(VLOOKUP(A39,'[1]toplam puanlar'!$B$9:$G$41,5,FALSE)))</f>
        <v>0</v>
      </c>
      <c r="C39" s="7">
        <f>IF(ISERROR(VLOOKUP(A39,'[1]toplam puanlar'!$B$9:$G$41,2,FALSE)),0,(VLOOKUP(A39,'[1]toplam puanlar'!$B$9:$G$41,2,FALSE)))</f>
        <v>0</v>
      </c>
      <c r="D39" s="5"/>
      <c r="E39" s="25">
        <f>IF(ISERROR(VLOOKUP(A39,'[1]toplam puanlar'!$B$9:$G$41,4,FALSE)),0,(VLOOKUP(A39,'[1]toplam puanlar'!$B$9:$G$41,4,FALSE)))</f>
        <v>0</v>
      </c>
    </row>
    <row r="40" spans="1:5" s="3" customFormat="1" ht="24.95" customHeight="1">
      <c r="A40" s="9">
        <v>32</v>
      </c>
      <c r="B40" s="4">
        <f>IF(ISERROR(VLOOKUP(A40,'[1]toplam puanlar'!$B$9:$G$41,5,FALSE)),0,(VLOOKUP(A40,'[1]toplam puanlar'!$B$9:$G$41,5,FALSE)))</f>
        <v>0</v>
      </c>
      <c r="C40" s="7">
        <f>IF(ISERROR(VLOOKUP(A40,'[1]toplam puanlar'!$B$9:$G$41,2,FALSE)),0,(VLOOKUP(A40,'[1]toplam puanlar'!$B$9:$G$41,2,FALSE)))</f>
        <v>0</v>
      </c>
      <c r="D40" s="5"/>
      <c r="E40" s="25">
        <f>IF(ISERROR(VLOOKUP(A40,'[1]toplam puanlar'!$B$9:$G$41,4,FALSE)),0,(VLOOKUP(A40,'[1]toplam puanlar'!$B$9:$G$41,4,FALSE)))</f>
        <v>0</v>
      </c>
    </row>
    <row r="41" spans="1:5" s="6" customFormat="1" ht="24.95" customHeight="1">
      <c r="A41" s="146" t="s">
        <v>11</v>
      </c>
      <c r="B41" s="146"/>
      <c r="C41" s="6" t="s">
        <v>32</v>
      </c>
      <c r="D41" s="6" t="s">
        <v>33</v>
      </c>
      <c r="E41" s="8" t="s">
        <v>12</v>
      </c>
    </row>
    <row r="42" spans="1:5" s="3" customFormat="1" ht="24.95" customHeight="1"/>
    <row r="43" spans="1:5" s="3" customFormat="1" ht="24.95" customHeight="1"/>
    <row r="44" spans="1:5" s="3" customFormat="1" ht="24.95" customHeight="1"/>
    <row r="45" spans="1:5" s="3" customFormat="1" ht="24.95" customHeight="1"/>
    <row r="46" spans="1:5" s="3" customFormat="1" ht="24.95" customHeight="1"/>
    <row r="47" spans="1:5" s="3" customFormat="1" ht="24.95" customHeight="1"/>
    <row r="48" spans="1:5" s="3" customFormat="1" ht="24.95" customHeight="1"/>
    <row r="49" s="3" customFormat="1" ht="24.95" customHeight="1"/>
    <row r="50" s="3" customFormat="1" ht="24.95" customHeight="1"/>
    <row r="51" s="3" customFormat="1" ht="24.95" customHeight="1"/>
    <row r="52" s="3" customFormat="1" ht="24.95" customHeight="1"/>
    <row r="53" s="3" customFormat="1" ht="24.95" customHeight="1"/>
    <row r="54" s="3" customFormat="1" ht="24.95" customHeight="1"/>
    <row r="55" s="3" customFormat="1" ht="24.95" customHeight="1"/>
    <row r="56" s="3" customFormat="1" ht="24.95" customHeight="1"/>
    <row r="57" s="3" customFormat="1" ht="24.95" customHeight="1"/>
    <row r="58" s="3" customFormat="1" ht="24.95" customHeight="1"/>
    <row r="59" s="3" customFormat="1" ht="24.95" customHeight="1"/>
    <row r="60" s="3" customFormat="1" ht="24.95" customHeight="1"/>
    <row r="61" s="3" customFormat="1" ht="24.95" customHeight="1"/>
    <row r="62" s="3" customFormat="1" ht="24.95" customHeight="1"/>
    <row r="63" s="3" customFormat="1" ht="24.95" customHeight="1"/>
    <row r="64" s="3" customFormat="1" ht="24.95" customHeight="1"/>
    <row r="65" s="3" customFormat="1" ht="24.95" customHeight="1"/>
    <row r="66" s="3" customFormat="1" ht="24.95" customHeight="1"/>
    <row r="67" s="3" customFormat="1" ht="24.95" customHeight="1"/>
    <row r="68" s="3" customFormat="1" ht="24.95" customHeight="1"/>
    <row r="69" s="3" customFormat="1" ht="24.95" customHeight="1"/>
    <row r="70" s="3" customFormat="1" ht="24.95" customHeight="1"/>
    <row r="71" s="3" customFormat="1" ht="24.95" customHeight="1"/>
  </sheetData>
  <mergeCells count="7">
    <mergeCell ref="A41:B41"/>
    <mergeCell ref="A6:B6"/>
    <mergeCell ref="C8:D8"/>
    <mergeCell ref="A1:E1"/>
    <mergeCell ref="A2:E2"/>
    <mergeCell ref="A3:E3"/>
    <mergeCell ref="A5:B5"/>
  </mergeCells>
  <phoneticPr fontId="1" type="noConversion"/>
  <conditionalFormatting sqref="B9:E40">
    <cfRule type="cellIs" dxfId="3" priority="1" stopIfTrue="1" operator="equal">
      <formula>0</formula>
    </cfRule>
  </conditionalFormatting>
  <conditionalFormatting sqref="A7">
    <cfRule type="cellIs" dxfId="2" priority="3" stopIfTrue="1" operator="equal">
      <formula>1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71" orientation="portrait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46">
    <tabColor indexed="10"/>
  </sheetPr>
  <dimension ref="A1:I111"/>
  <sheetViews>
    <sheetView view="pageBreakPreview" zoomScale="60" zoomScaleNormal="75" workbookViewId="0">
      <selection activeCell="G5" sqref="G5"/>
    </sheetView>
  </sheetViews>
  <sheetFormatPr defaultColWidth="9.140625" defaultRowHeight="26.1" customHeight="1"/>
  <cols>
    <col min="1" max="1" width="5.7109375" style="26" customWidth="1"/>
    <col min="2" max="2" width="10.7109375" style="26" customWidth="1"/>
    <col min="3" max="3" width="33.28515625" style="26" customWidth="1"/>
    <col min="4" max="4" width="40.85546875" style="26" customWidth="1"/>
    <col min="5" max="5" width="11.7109375" style="29" customWidth="1"/>
    <col min="6" max="6" width="11.7109375" style="26" customWidth="1"/>
    <col min="7" max="7" width="12.140625" style="52" customWidth="1"/>
    <col min="8" max="16384" width="9.140625" style="26"/>
  </cols>
  <sheetData>
    <row r="1" spans="1:9" ht="26.1" customHeight="1">
      <c r="A1" s="152" t="str">
        <f>'[1]genel bilgi girişi'!B1</f>
        <v>MİLLİ EĞİTİM ve KÜLTÜR BAKANLIĞI</v>
      </c>
      <c r="B1" s="152"/>
      <c r="C1" s="152"/>
      <c r="D1" s="152"/>
      <c r="E1" s="152"/>
      <c r="F1" s="152"/>
    </row>
    <row r="2" spans="1:9" ht="26.1" customHeight="1">
      <c r="A2" s="153" t="str">
        <f>'[1]genel bilgi girişi'!B2</f>
        <v xml:space="preserve">2018-2019 ÖĞRETİM YILI GENÇLER ATLETİZM </v>
      </c>
      <c r="B2" s="153"/>
      <c r="C2" s="153"/>
      <c r="D2" s="153"/>
      <c r="E2" s="153"/>
      <c r="F2" s="153"/>
    </row>
    <row r="3" spans="1:9" ht="26.1" customHeight="1">
      <c r="A3" s="153" t="str">
        <f>'[1]genel bilgi girişi'!B3</f>
        <v>ELEME YARIŞMALARI</v>
      </c>
      <c r="B3" s="153"/>
      <c r="C3" s="153"/>
      <c r="D3" s="153"/>
      <c r="E3" s="153"/>
      <c r="F3" s="153"/>
    </row>
    <row r="4" spans="1:9" s="27" customFormat="1" ht="26.1" customHeight="1">
      <c r="E4" s="28"/>
      <c r="G4" s="77"/>
    </row>
    <row r="5" spans="1:9" s="30" customFormat="1" ht="26.1" customHeight="1">
      <c r="A5" s="150" t="s">
        <v>3</v>
      </c>
      <c r="B5" s="150"/>
      <c r="C5" s="84" t="str">
        <f>'[1]genel bilgi girişi'!$B$4</f>
        <v>GENÇ KIZ</v>
      </c>
      <c r="D5" s="83" t="s">
        <v>4</v>
      </c>
      <c r="E5" s="154" t="str">
        <f>'[1]genel bilgi girişi'!B5</f>
        <v>ATATÜRK STADYUMU</v>
      </c>
      <c r="F5" s="154"/>
      <c r="G5" s="36"/>
    </row>
    <row r="6" spans="1:9" s="30" customFormat="1" ht="26.1" customHeight="1">
      <c r="A6" s="150" t="s">
        <v>6</v>
      </c>
      <c r="B6" s="150"/>
      <c r="C6" s="31" t="str">
        <f>'[1]100m sonucu'!$D$6</f>
        <v>100 m</v>
      </c>
      <c r="D6" s="83" t="s">
        <v>5</v>
      </c>
      <c r="E6" s="155" t="str">
        <f>'[1]genel bilgi girişi'!B6</f>
        <v>11-12 MART 2019</v>
      </c>
      <c r="F6" s="156"/>
      <c r="G6" s="36"/>
    </row>
    <row r="7" spans="1:9" s="30" customFormat="1" ht="26.1" customHeight="1">
      <c r="E7" s="32"/>
      <c r="G7" s="36"/>
    </row>
    <row r="8" spans="1:9" s="36" customFormat="1" ht="26.1" customHeight="1">
      <c r="A8" s="33" t="s">
        <v>31</v>
      </c>
      <c r="B8" s="33" t="s">
        <v>7</v>
      </c>
      <c r="C8" s="33" t="s">
        <v>36</v>
      </c>
      <c r="D8" s="34" t="s">
        <v>8</v>
      </c>
      <c r="E8" s="35" t="s">
        <v>9</v>
      </c>
      <c r="F8" s="33" t="s">
        <v>10</v>
      </c>
      <c r="G8" s="78" t="s">
        <v>51</v>
      </c>
    </row>
    <row r="9" spans="1:9" s="30" customFormat="1" ht="26.1" customHeight="1">
      <c r="A9" s="33">
        <v>1</v>
      </c>
      <c r="B9" s="33">
        <f>'[1]100m sonucu'!B9</f>
        <v>27</v>
      </c>
      <c r="C9" s="37" t="str">
        <f>'[1]100m sonucu'!D9</f>
        <v>PETEK ÖZTÜRK</v>
      </c>
      <c r="D9" s="37" t="str">
        <f>'[1]100m sonucu'!E9</f>
        <v>YAKIN DOĞU KOLEJİ</v>
      </c>
      <c r="E9" s="44">
        <f>'[1]100m sonucu'!F9</f>
        <v>1348</v>
      </c>
      <c r="F9" s="38">
        <f>'[1]100m sonucu'!G9</f>
        <v>62</v>
      </c>
      <c r="G9" s="38">
        <f>'[1]100m sonucu'!H9</f>
        <v>0</v>
      </c>
      <c r="I9" s="39"/>
    </row>
    <row r="10" spans="1:9" s="30" customFormat="1" ht="26.1" customHeight="1">
      <c r="A10" s="33">
        <v>2</v>
      </c>
      <c r="B10" s="33">
        <f>'[1]100m sonucu'!B10</f>
        <v>47</v>
      </c>
      <c r="C10" s="37" t="str">
        <f>'[1]100m sonucu'!D10</f>
        <v>ŞERİFE AKKUŞ</v>
      </c>
      <c r="D10" s="37" t="str">
        <f>'[1]100m sonucu'!E10</f>
        <v>KURTULUŞ LİSESİ</v>
      </c>
      <c r="E10" s="44">
        <f>'[1]100m sonucu'!F10</f>
        <v>1370</v>
      </c>
      <c r="F10" s="38">
        <f>'[1]100m sonucu'!G10</f>
        <v>58</v>
      </c>
      <c r="G10" s="38">
        <f>'[1]100m sonucu'!H10</f>
        <v>0</v>
      </c>
      <c r="I10" s="39"/>
    </row>
    <row r="11" spans="1:9" s="30" customFormat="1" ht="26.1" customHeight="1">
      <c r="A11" s="33">
        <v>3</v>
      </c>
      <c r="B11" s="33">
        <f>'[1]100m sonucu'!B11</f>
        <v>81</v>
      </c>
      <c r="C11" s="37" t="str">
        <f>'[1]100m sonucu'!D11</f>
        <v>EZEL KARACA</v>
      </c>
      <c r="D11" s="37" t="str">
        <f>'[1]100m sonucu'!E11</f>
        <v>THE ENGLISH SCHOOL OF KYRENIA</v>
      </c>
      <c r="E11" s="44">
        <f>'[1]100m sonucu'!F11</f>
        <v>1448</v>
      </c>
      <c r="F11" s="38">
        <f>'[1]100m sonucu'!G11</f>
        <v>45</v>
      </c>
      <c r="G11" s="38">
        <f>'[1]100m sonucu'!H11</f>
        <v>0</v>
      </c>
      <c r="I11" s="39"/>
    </row>
    <row r="12" spans="1:9" s="30" customFormat="1" ht="26.1" customHeight="1">
      <c r="C12" s="86"/>
      <c r="E12" s="32"/>
      <c r="G12" s="36"/>
      <c r="I12" s="39"/>
    </row>
    <row r="13" spans="1:9" s="30" customFormat="1" ht="26.1" customHeight="1">
      <c r="A13" s="150" t="s">
        <v>6</v>
      </c>
      <c r="B13" s="150"/>
      <c r="C13" s="31" t="str">
        <f>'[1]400m sonucu'!$D$6</f>
        <v>400 m</v>
      </c>
      <c r="D13" s="83"/>
      <c r="E13" s="151"/>
      <c r="F13" s="151"/>
      <c r="G13" s="36"/>
    </row>
    <row r="14" spans="1:9" s="30" customFormat="1" ht="26.1" customHeight="1">
      <c r="E14" s="32"/>
      <c r="G14" s="36"/>
    </row>
    <row r="15" spans="1:9" s="36" customFormat="1" ht="26.1" customHeight="1">
      <c r="A15" s="33" t="s">
        <v>31</v>
      </c>
      <c r="B15" s="33" t="s">
        <v>7</v>
      </c>
      <c r="C15" s="33" t="s">
        <v>36</v>
      </c>
      <c r="D15" s="34" t="s">
        <v>8</v>
      </c>
      <c r="E15" s="35" t="s">
        <v>9</v>
      </c>
      <c r="F15" s="33" t="s">
        <v>10</v>
      </c>
      <c r="G15" s="78" t="s">
        <v>51</v>
      </c>
    </row>
    <row r="16" spans="1:9" s="30" customFormat="1" ht="26.1" customHeight="1">
      <c r="A16" s="33">
        <v>1</v>
      </c>
      <c r="B16" s="33">
        <f>'[1]400m sonucu'!B9</f>
        <v>47</v>
      </c>
      <c r="C16" s="37" t="str">
        <f>'[1]400m sonucu'!D9</f>
        <v>CEREN RÜSTEMOĞLU</v>
      </c>
      <c r="D16" s="37" t="str">
        <f>'[1]400m sonucu'!E9</f>
        <v>KURTULUŞ LİSESİ</v>
      </c>
      <c r="E16" s="45">
        <f>'[1]400m sonucu'!F9</f>
        <v>10391</v>
      </c>
      <c r="F16" s="38">
        <f>'[1]400m sonucu'!G9</f>
        <v>65</v>
      </c>
      <c r="G16" s="38">
        <f>'[1]400m sonucu'!H9</f>
        <v>0</v>
      </c>
      <c r="I16" s="39"/>
    </row>
    <row r="17" spans="1:9" s="30" customFormat="1" ht="26.1" customHeight="1">
      <c r="A17" s="33">
        <v>2</v>
      </c>
      <c r="B17" s="33">
        <f>'[1]400m sonucu'!B10</f>
        <v>27</v>
      </c>
      <c r="C17" s="37" t="str">
        <f>'[1]400m sonucu'!D10</f>
        <v>DEMET ÇAKIR</v>
      </c>
      <c r="D17" s="37" t="str">
        <f>'[1]400m sonucu'!E10</f>
        <v>YAKIN DOĞU KOLEJİ</v>
      </c>
      <c r="E17" s="45">
        <f>'[1]400m sonucu'!F10</f>
        <v>10733</v>
      </c>
      <c r="F17" s="38">
        <f>'[1]400m sonucu'!G10</f>
        <v>55</v>
      </c>
      <c r="G17" s="38">
        <f>'[1]400m sonucu'!H10</f>
        <v>0</v>
      </c>
      <c r="I17" s="39"/>
    </row>
    <row r="18" spans="1:9" s="30" customFormat="1" ht="26.1" customHeight="1">
      <c r="A18" s="33">
        <v>3</v>
      </c>
      <c r="B18" s="33">
        <f>'[1]400m sonucu'!B11</f>
        <v>64</v>
      </c>
      <c r="C18" s="37" t="str">
        <f>'[1]400m sonucu'!D11</f>
        <v>ZİNAİDA PAVALACHİ</v>
      </c>
      <c r="D18" s="37" t="str">
        <f>'[1]400m sonucu'!E11</f>
        <v>GÜZELYURT TMK</v>
      </c>
      <c r="E18" s="45">
        <f>'[1]400m sonucu'!F11</f>
        <v>10963</v>
      </c>
      <c r="F18" s="38">
        <f>'[1]400m sonucu'!G11</f>
        <v>48</v>
      </c>
      <c r="G18" s="38">
        <f>'[1]400m sonucu'!H11</f>
        <v>0</v>
      </c>
      <c r="I18" s="39"/>
    </row>
    <row r="19" spans="1:9" s="30" customFormat="1" ht="26.1" customHeight="1">
      <c r="E19" s="32"/>
      <c r="G19" s="36"/>
    </row>
    <row r="20" spans="1:9" s="30" customFormat="1" ht="26.1" customHeight="1">
      <c r="A20" s="150" t="s">
        <v>6</v>
      </c>
      <c r="B20" s="150"/>
      <c r="C20" s="40" t="str">
        <f>'[1]1500 m sonucu'!$D$6</f>
        <v>1500 m</v>
      </c>
      <c r="D20" s="83"/>
      <c r="E20" s="151"/>
      <c r="F20" s="151"/>
      <c r="G20" s="36"/>
    </row>
    <row r="21" spans="1:9" s="30" customFormat="1" ht="26.1" customHeight="1">
      <c r="E21" s="32"/>
      <c r="G21" s="36"/>
    </row>
    <row r="22" spans="1:9" s="36" customFormat="1" ht="26.1" customHeight="1">
      <c r="A22" s="33" t="s">
        <v>31</v>
      </c>
      <c r="B22" s="33" t="s">
        <v>7</v>
      </c>
      <c r="C22" s="33" t="s">
        <v>36</v>
      </c>
      <c r="D22" s="34" t="s">
        <v>8</v>
      </c>
      <c r="E22" s="35" t="s">
        <v>9</v>
      </c>
      <c r="F22" s="33" t="s">
        <v>10</v>
      </c>
      <c r="G22" s="78" t="s">
        <v>51</v>
      </c>
    </row>
    <row r="23" spans="1:9" s="30" customFormat="1" ht="26.1" customHeight="1">
      <c r="A23" s="33">
        <v>1</v>
      </c>
      <c r="B23" s="33">
        <f>'[1]1500 m sonucu'!B9</f>
        <v>48</v>
      </c>
      <c r="C23" s="37" t="str">
        <f>'[1]1500 m sonucu'!D9</f>
        <v>PETEK KOÇ</v>
      </c>
      <c r="D23" s="37" t="str">
        <f>'[1]1500 m sonucu'!E9</f>
        <v>LEFKOŞA TÜRK LİSESİ</v>
      </c>
      <c r="E23" s="45">
        <f>'[1]1500 m sonucu'!F9</f>
        <v>60384</v>
      </c>
      <c r="F23" s="38">
        <f>'[1]1500 m sonucu'!G9</f>
        <v>38</v>
      </c>
      <c r="G23" s="38">
        <f>'[1]1500 m sonucu'!H9</f>
        <v>0</v>
      </c>
      <c r="I23" s="39"/>
    </row>
    <row r="24" spans="1:9" s="30" customFormat="1" ht="26.1" customHeight="1">
      <c r="A24" s="33">
        <v>2</v>
      </c>
      <c r="B24" s="33">
        <f>'[1]1500 m sonucu'!B10</f>
        <v>37</v>
      </c>
      <c r="C24" s="37" t="str">
        <f>'[1]1500 m sonucu'!D10</f>
        <v>DUYGU AĞCABAY</v>
      </c>
      <c r="D24" s="37" t="str">
        <f>'[1]1500 m sonucu'!E10</f>
        <v>BEKİRPAŞA LİSESİ</v>
      </c>
      <c r="E24" s="45">
        <f>'[1]1500 m sonucu'!F10</f>
        <v>60884</v>
      </c>
      <c r="F24" s="38">
        <f>'[1]1500 m sonucu'!G10</f>
        <v>36</v>
      </c>
      <c r="G24" s="38">
        <f>'[1]1500 m sonucu'!H10</f>
        <v>0</v>
      </c>
      <c r="I24" s="39"/>
    </row>
    <row r="25" spans="1:9" s="30" customFormat="1" ht="26.1" customHeight="1">
      <c r="A25" s="33">
        <v>3</v>
      </c>
      <c r="B25" s="33">
        <f>'[1]1500 m sonucu'!B11</f>
        <v>40</v>
      </c>
      <c r="C25" s="37" t="str">
        <f>'[1]1500 m sonucu'!D11</f>
        <v>KARDELEN GÜNGÖR</v>
      </c>
      <c r="D25" s="37" t="str">
        <f>'[1]1500 m sonucu'!E11</f>
        <v>ERENKÖY LİSESİ</v>
      </c>
      <c r="E25" s="45">
        <f>'[1]1500 m sonucu'!F11</f>
        <v>63134</v>
      </c>
      <c r="F25" s="38">
        <f>'[1]1500 m sonucu'!G11</f>
        <v>24</v>
      </c>
      <c r="G25" s="38">
        <f>'[1]1500 m sonucu'!H11</f>
        <v>0</v>
      </c>
      <c r="I25" s="39"/>
    </row>
    <row r="26" spans="1:9" s="30" customFormat="1" ht="26.1" customHeight="1">
      <c r="E26" s="32"/>
      <c r="G26" s="36"/>
    </row>
    <row r="27" spans="1:9" s="30" customFormat="1" ht="26.1" customHeight="1">
      <c r="A27" s="150" t="s">
        <v>6</v>
      </c>
      <c r="B27" s="150"/>
      <c r="C27" s="40" t="str">
        <f>'[1]100m eng sonucu'!$D$6</f>
        <v>100 m ENGELLİ(76.2cm)</v>
      </c>
      <c r="D27" s="83"/>
      <c r="E27" s="151"/>
      <c r="F27" s="151"/>
      <c r="G27" s="36"/>
    </row>
    <row r="28" spans="1:9" s="30" customFormat="1" ht="26.1" customHeight="1">
      <c r="E28" s="32"/>
      <c r="G28" s="36"/>
    </row>
    <row r="29" spans="1:9" s="36" customFormat="1" ht="26.1" customHeight="1">
      <c r="A29" s="33" t="s">
        <v>31</v>
      </c>
      <c r="B29" s="33" t="s">
        <v>7</v>
      </c>
      <c r="C29" s="33" t="s">
        <v>36</v>
      </c>
      <c r="D29" s="34" t="s">
        <v>8</v>
      </c>
      <c r="E29" s="35" t="s">
        <v>9</v>
      </c>
      <c r="F29" s="33" t="s">
        <v>10</v>
      </c>
      <c r="G29" s="78" t="s">
        <v>51</v>
      </c>
    </row>
    <row r="30" spans="1:9" s="30" customFormat="1" ht="26.1" customHeight="1">
      <c r="A30" s="33">
        <v>1</v>
      </c>
      <c r="B30" s="33">
        <f>'[1]100m eng sonucu'!B9</f>
        <v>71</v>
      </c>
      <c r="C30" s="37" t="str">
        <f>'[1]100m eng sonucu'!D9</f>
        <v>SELVİHAN DURAL</v>
      </c>
      <c r="D30" s="37" t="str">
        <f>'[1]100m eng sonucu'!E9</f>
        <v>THE AMERİCAN COLLEGE</v>
      </c>
      <c r="E30" s="44">
        <f>'[1]100m eng sonucu'!F9</f>
        <v>1704</v>
      </c>
      <c r="F30" s="38">
        <f>'[1]100m eng sonucu'!G9</f>
        <v>64</v>
      </c>
      <c r="G30" s="38">
        <f>'[1]100m eng sonucu'!H9</f>
        <v>0</v>
      </c>
      <c r="I30" s="39"/>
    </row>
    <row r="31" spans="1:9" s="30" customFormat="1" ht="26.1" customHeight="1">
      <c r="A31" s="33">
        <v>2</v>
      </c>
      <c r="B31" s="33">
        <f>'[1]100m eng sonucu'!B10</f>
        <v>47</v>
      </c>
      <c r="C31" s="37" t="str">
        <f>'[1]100m eng sonucu'!D10</f>
        <v>NURAY TOK</v>
      </c>
      <c r="D31" s="37" t="str">
        <f>'[1]100m eng sonucu'!E10</f>
        <v>KURTULUŞ LİSESİ</v>
      </c>
      <c r="E31" s="44">
        <f>'[1]100m eng sonucu'!F10</f>
        <v>1763</v>
      </c>
      <c r="F31" s="38">
        <f>'[1]100m eng sonucu'!G10</f>
        <v>59</v>
      </c>
      <c r="G31" s="38">
        <f>'[1]100m eng sonucu'!H10</f>
        <v>0</v>
      </c>
      <c r="I31" s="39"/>
    </row>
    <row r="32" spans="1:9" s="30" customFormat="1" ht="26.1" customHeight="1">
      <c r="A32" s="33">
        <v>3</v>
      </c>
      <c r="B32" s="33">
        <f>'[1]100m eng sonucu'!B11</f>
        <v>49</v>
      </c>
      <c r="C32" s="37" t="str">
        <f>'[1]100m eng sonucu'!D11</f>
        <v>AYÇA SAĞALTICI</v>
      </c>
      <c r="D32" s="37" t="str">
        <f>'[1]100m eng sonucu'!E11</f>
        <v>NAMIK KEMAL LİSESİ</v>
      </c>
      <c r="E32" s="44">
        <f>'[1]100m eng sonucu'!F11</f>
        <v>1937</v>
      </c>
      <c r="F32" s="38">
        <f>'[1]100m eng sonucu'!G11</f>
        <v>45</v>
      </c>
      <c r="G32" s="38">
        <f>'[1]100m eng sonucu'!H11</f>
        <v>0</v>
      </c>
      <c r="I32" s="39"/>
    </row>
    <row r="33" spans="1:9" s="30" customFormat="1" ht="26.1" customHeight="1">
      <c r="E33" s="32"/>
      <c r="G33" s="36"/>
    </row>
    <row r="34" spans="1:9" s="30" customFormat="1" ht="26.1" customHeight="1">
      <c r="A34" s="150" t="s">
        <v>6</v>
      </c>
      <c r="B34" s="150"/>
      <c r="C34" s="41" t="str">
        <f>'[1]sırık sonucu'!$D$6</f>
        <v>SIRIKLA ATLAMA</v>
      </c>
      <c r="D34" s="83"/>
      <c r="E34" s="151"/>
      <c r="F34" s="151"/>
      <c r="G34" s="36"/>
    </row>
    <row r="35" spans="1:9" s="30" customFormat="1" ht="26.1" customHeight="1">
      <c r="E35" s="32"/>
      <c r="G35" s="36"/>
    </row>
    <row r="36" spans="1:9" s="36" customFormat="1" ht="26.1" customHeight="1">
      <c r="A36" s="33" t="s">
        <v>31</v>
      </c>
      <c r="B36" s="33" t="s">
        <v>7</v>
      </c>
      <c r="C36" s="33" t="s">
        <v>36</v>
      </c>
      <c r="D36" s="34" t="s">
        <v>8</v>
      </c>
      <c r="E36" s="35" t="s">
        <v>9</v>
      </c>
      <c r="F36" s="33" t="s">
        <v>10</v>
      </c>
      <c r="G36" s="78" t="s">
        <v>51</v>
      </c>
    </row>
    <row r="37" spans="1:9" s="30" customFormat="1" ht="26.1" customHeight="1">
      <c r="A37" s="33">
        <v>1</v>
      </c>
      <c r="B37" s="33">
        <f>'[1]sırık sonucu'!B9</f>
        <v>49</v>
      </c>
      <c r="C37" s="37" t="str">
        <f>'[1]sırık sonucu'!D9</f>
        <v>BEYZA ÇELME</v>
      </c>
      <c r="D37" s="37" t="str">
        <f>'[1]sırık sonucu'!E9</f>
        <v>NAMIK KEMAL LİSESİ</v>
      </c>
      <c r="E37" s="46">
        <f>'[1]sırık sonucu'!F9</f>
        <v>180</v>
      </c>
      <c r="F37" s="38">
        <f>'[1]sırık sonucu'!G9</f>
        <v>16</v>
      </c>
      <c r="G37" s="38">
        <f>'[1]sırık sonucu'!H9</f>
        <v>0</v>
      </c>
      <c r="I37" s="39"/>
    </row>
    <row r="38" spans="1:9" s="30" customFormat="1" ht="26.1" customHeight="1">
      <c r="A38" s="33">
        <v>2</v>
      </c>
      <c r="B38" s="33">
        <f>'[1]sırık sonucu'!B10</f>
        <v>47</v>
      </c>
      <c r="C38" s="37" t="str">
        <f>'[1]sırık sonucu'!D10</f>
        <v>SERPİL ERATOĞLU</v>
      </c>
      <c r="D38" s="37" t="str">
        <f>'[1]sırık sonucu'!E10</f>
        <v>KURTULUŞ LİSESİ</v>
      </c>
      <c r="E38" s="46">
        <f>'[1]sırık sonucu'!F10</f>
        <v>180</v>
      </c>
      <c r="F38" s="38">
        <f>'[1]sırık sonucu'!G10</f>
        <v>16</v>
      </c>
      <c r="G38" s="38">
        <f>'[1]sırık sonucu'!H10</f>
        <v>0</v>
      </c>
      <c r="I38" s="39"/>
    </row>
    <row r="39" spans="1:9" s="30" customFormat="1" ht="26.1" customHeight="1">
      <c r="A39" s="33">
        <v>3</v>
      </c>
      <c r="B39" s="33">
        <f>'[1]sırık sonucu'!B11</f>
        <v>71</v>
      </c>
      <c r="C39" s="37" t="str">
        <f>'[1]sırık sonucu'!D11</f>
        <v>ESRA TOZAKI</v>
      </c>
      <c r="D39" s="37" t="str">
        <f>'[1]sırık sonucu'!E11</f>
        <v>THE AMERİCAN COLLEGE</v>
      </c>
      <c r="E39" s="46" t="str">
        <f>'[1]sırık sonucu'!F11</f>
        <v>DNS</v>
      </c>
      <c r="F39" s="38">
        <f>'[1]sırık sonucu'!G11</f>
        <v>0</v>
      </c>
      <c r="G39" s="38">
        <f>'[1]sırık sonucu'!H11</f>
        <v>0</v>
      </c>
      <c r="I39" s="39"/>
    </row>
    <row r="40" spans="1:9" s="30" customFormat="1" ht="26.1" customHeight="1">
      <c r="E40" s="32"/>
      <c r="G40" s="36"/>
    </row>
    <row r="41" spans="1:9" s="30" customFormat="1" ht="26.1" customHeight="1">
      <c r="A41" s="150" t="s">
        <v>6</v>
      </c>
      <c r="B41" s="150"/>
      <c r="C41" s="41" t="str">
        <f>'[1]üç adım sonucu'!$D$6</f>
        <v>ÜÇ ADIM ATLAMA(7-9m)</v>
      </c>
      <c r="D41" s="83"/>
      <c r="E41" s="151"/>
      <c r="F41" s="151"/>
      <c r="G41" s="36"/>
    </row>
    <row r="42" spans="1:9" s="30" customFormat="1" ht="26.1" customHeight="1">
      <c r="E42" s="32"/>
      <c r="G42" s="36"/>
    </row>
    <row r="43" spans="1:9" s="36" customFormat="1" ht="26.1" customHeight="1">
      <c r="A43" s="33" t="s">
        <v>31</v>
      </c>
      <c r="B43" s="33" t="s">
        <v>7</v>
      </c>
      <c r="C43" s="33" t="s">
        <v>36</v>
      </c>
      <c r="D43" s="34" t="s">
        <v>8</v>
      </c>
      <c r="E43" s="35" t="s">
        <v>9</v>
      </c>
      <c r="F43" s="33" t="s">
        <v>10</v>
      </c>
      <c r="G43" s="78" t="s">
        <v>51</v>
      </c>
    </row>
    <row r="44" spans="1:9" s="30" customFormat="1" ht="26.1" customHeight="1">
      <c r="A44" s="33">
        <v>1</v>
      </c>
      <c r="B44" s="33">
        <f>'[1]üç adım sonucu'!B9</f>
        <v>57</v>
      </c>
      <c r="C44" s="37" t="str">
        <f>'[1]üç adım sonucu'!D9</f>
        <v>DENİZ SÜNGÜ</v>
      </c>
      <c r="D44" s="37" t="str">
        <f>'[1]üç adım sonucu'!E9</f>
        <v>19 MAYIS TMK</v>
      </c>
      <c r="E44" s="46">
        <f>'[1]üç adım sonucu'!F9</f>
        <v>945</v>
      </c>
      <c r="F44" s="38">
        <f>'[1]üç adım sonucu'!G9</f>
        <v>36</v>
      </c>
      <c r="G44" s="38">
        <f>'[1]üç adım sonucu'!H9</f>
        <v>0</v>
      </c>
      <c r="I44" s="39"/>
    </row>
    <row r="45" spans="1:9" s="30" customFormat="1" ht="26.1" customHeight="1">
      <c r="A45" s="33">
        <v>2</v>
      </c>
      <c r="B45" s="33">
        <f>'[1]üç adım sonucu'!B10</f>
        <v>27</v>
      </c>
      <c r="C45" s="37" t="str">
        <f>'[1]üç adım sonucu'!D10</f>
        <v>AYBEN ARAPOĞLU</v>
      </c>
      <c r="D45" s="37" t="str">
        <f>'[1]üç adım sonucu'!E10</f>
        <v>YAKIN DOĞU KOLEJİ</v>
      </c>
      <c r="E45" s="46">
        <f>'[1]üç adım sonucu'!F10</f>
        <v>924</v>
      </c>
      <c r="F45" s="38">
        <f>'[1]üç adım sonucu'!G10</f>
        <v>34</v>
      </c>
      <c r="G45" s="38">
        <f>'[1]üç adım sonucu'!H10</f>
        <v>0</v>
      </c>
      <c r="I45" s="39"/>
    </row>
    <row r="46" spans="1:9" s="30" customFormat="1" ht="26.1" customHeight="1">
      <c r="A46" s="33">
        <v>3</v>
      </c>
      <c r="B46" s="33">
        <f>'[1]üç adım sonucu'!B11</f>
        <v>47</v>
      </c>
      <c r="C46" s="37" t="str">
        <f>'[1]üç adım sonucu'!D11</f>
        <v>DANİELA ÇIKIKÇIOĞLU</v>
      </c>
      <c r="D46" s="37" t="str">
        <f>'[1]üç adım sonucu'!E11</f>
        <v>KURTULUŞ LİSESİ</v>
      </c>
      <c r="E46" s="46">
        <f>'[1]üç adım sonucu'!F11</f>
        <v>878</v>
      </c>
      <c r="F46" s="38">
        <f>'[1]üç adım sonucu'!G11</f>
        <v>28</v>
      </c>
      <c r="G46" s="38">
        <f>'[1]üç adım sonucu'!H11</f>
        <v>0</v>
      </c>
      <c r="I46" s="39"/>
    </row>
    <row r="47" spans="1:9" s="30" customFormat="1" ht="26.1" customHeight="1">
      <c r="E47" s="32"/>
      <c r="G47" s="36"/>
    </row>
    <row r="48" spans="1:9" s="30" customFormat="1" ht="26.1" customHeight="1">
      <c r="A48" s="150" t="s">
        <v>6</v>
      </c>
      <c r="B48" s="150"/>
      <c r="C48" s="41" t="str">
        <f>'[1]gülle sonucu'!$D$6</f>
        <v>GÜLLE ATMA(3kg)</v>
      </c>
      <c r="D48" s="83"/>
      <c r="E48" s="151"/>
      <c r="F48" s="151"/>
      <c r="G48" s="36"/>
    </row>
    <row r="49" spans="1:9" s="30" customFormat="1" ht="26.1" customHeight="1">
      <c r="E49" s="32"/>
      <c r="G49" s="36"/>
    </row>
    <row r="50" spans="1:9" s="36" customFormat="1" ht="26.1" customHeight="1">
      <c r="A50" s="33" t="s">
        <v>31</v>
      </c>
      <c r="B50" s="33" t="s">
        <v>7</v>
      </c>
      <c r="C50" s="33" t="s">
        <v>36</v>
      </c>
      <c r="D50" s="34" t="s">
        <v>8</v>
      </c>
      <c r="E50" s="35" t="s">
        <v>9</v>
      </c>
      <c r="F50" s="33" t="s">
        <v>10</v>
      </c>
      <c r="G50" s="78" t="s">
        <v>51</v>
      </c>
    </row>
    <row r="51" spans="1:9" s="30" customFormat="1" ht="26.1" customHeight="1">
      <c r="A51" s="33">
        <v>1</v>
      </c>
      <c r="B51" s="33">
        <f>'[1]gülle sonucu'!B9</f>
        <v>0</v>
      </c>
      <c r="C51" s="37">
        <f>'[1]gülle sonucu'!D9</f>
        <v>0</v>
      </c>
      <c r="D51" s="37">
        <f>'[1]gülle sonucu'!E9</f>
        <v>0</v>
      </c>
      <c r="E51" s="46">
        <f>'[1]gülle sonucu'!F9</f>
        <v>0</v>
      </c>
      <c r="F51" s="38">
        <f>'[1]gülle sonucu'!G9</f>
        <v>0</v>
      </c>
      <c r="G51" s="38">
        <f>'[1]gülle sonucu'!H9</f>
        <v>0</v>
      </c>
      <c r="I51" s="39"/>
    </row>
    <row r="52" spans="1:9" s="30" customFormat="1" ht="26.1" customHeight="1">
      <c r="A52" s="33">
        <v>2</v>
      </c>
      <c r="B52" s="33">
        <f>'[1]gülle sonucu'!B10</f>
        <v>0</v>
      </c>
      <c r="C52" s="37">
        <f>'[1]gülle sonucu'!D10</f>
        <v>0</v>
      </c>
      <c r="D52" s="37">
        <f>'[1]gülle sonucu'!E10</f>
        <v>0</v>
      </c>
      <c r="E52" s="46">
        <f>'[1]gülle sonucu'!F10</f>
        <v>0</v>
      </c>
      <c r="F52" s="38">
        <f>'[1]gülle sonucu'!G10</f>
        <v>0</v>
      </c>
      <c r="G52" s="38">
        <f>'[1]gülle sonucu'!H10</f>
        <v>0</v>
      </c>
      <c r="I52" s="39"/>
    </row>
    <row r="53" spans="1:9" s="30" customFormat="1" ht="26.1" customHeight="1">
      <c r="A53" s="33">
        <v>3</v>
      </c>
      <c r="B53" s="33">
        <f>'[1]gülle sonucu'!B11</f>
        <v>0</v>
      </c>
      <c r="C53" s="37">
        <f>'[1]gülle sonucu'!D11</f>
        <v>0</v>
      </c>
      <c r="D53" s="37">
        <f>'[1]gülle sonucu'!E11</f>
        <v>0</v>
      </c>
      <c r="E53" s="46">
        <f>'[1]gülle sonucu'!F11</f>
        <v>0</v>
      </c>
      <c r="F53" s="38">
        <f>'[1]gülle sonucu'!G11</f>
        <v>0</v>
      </c>
      <c r="G53" s="38">
        <f>'[1]gülle sonucu'!H11</f>
        <v>0</v>
      </c>
      <c r="I53" s="39"/>
    </row>
    <row r="54" spans="1:9" s="30" customFormat="1" ht="26.1" customHeight="1">
      <c r="E54" s="32"/>
      <c r="G54" s="36"/>
    </row>
    <row r="55" spans="1:9" s="30" customFormat="1" ht="26.1" customHeight="1">
      <c r="A55" s="150" t="s">
        <v>6</v>
      </c>
      <c r="B55" s="150"/>
      <c r="C55" s="41" t="str">
        <f>'[1]200m sonucu'!$D$6</f>
        <v>200 m</v>
      </c>
      <c r="D55" s="83"/>
      <c r="E55" s="151"/>
      <c r="F55" s="151"/>
      <c r="G55" s="36"/>
    </row>
    <row r="56" spans="1:9" s="30" customFormat="1" ht="26.1" customHeight="1">
      <c r="E56" s="32"/>
      <c r="G56" s="36"/>
    </row>
    <row r="57" spans="1:9" s="36" customFormat="1" ht="26.1" customHeight="1">
      <c r="A57" s="33" t="s">
        <v>31</v>
      </c>
      <c r="B57" s="33" t="s">
        <v>7</v>
      </c>
      <c r="C57" s="33" t="s">
        <v>36</v>
      </c>
      <c r="D57" s="34" t="s">
        <v>8</v>
      </c>
      <c r="E57" s="35" t="s">
        <v>9</v>
      </c>
      <c r="F57" s="33" t="s">
        <v>10</v>
      </c>
      <c r="G57" s="78" t="s">
        <v>51</v>
      </c>
    </row>
    <row r="58" spans="1:9" s="30" customFormat="1" ht="26.1" customHeight="1">
      <c r="A58" s="33">
        <v>1</v>
      </c>
      <c r="B58" s="33">
        <f>'[1]200m sonucu'!B9</f>
        <v>0</v>
      </c>
      <c r="C58" s="37">
        <f>'[1]200m sonucu'!D9</f>
        <v>0</v>
      </c>
      <c r="D58" s="37">
        <f>'[1]200m sonucu'!E9</f>
        <v>0</v>
      </c>
      <c r="E58" s="44">
        <f>'[1]200m sonucu'!F9</f>
        <v>0</v>
      </c>
      <c r="F58" s="38">
        <f>'[1]200m sonucu'!G9</f>
        <v>0</v>
      </c>
      <c r="G58" s="38">
        <f>'[1]200m sonucu'!H9</f>
        <v>0</v>
      </c>
      <c r="I58" s="39"/>
    </row>
    <row r="59" spans="1:9" s="30" customFormat="1" ht="26.1" customHeight="1">
      <c r="A59" s="33">
        <v>2</v>
      </c>
      <c r="B59" s="33">
        <f>'[1]200m sonucu'!B10</f>
        <v>0</v>
      </c>
      <c r="C59" s="37">
        <f>'[1]200m sonucu'!D10</f>
        <v>0</v>
      </c>
      <c r="D59" s="37">
        <f>'[1]200m sonucu'!E10</f>
        <v>0</v>
      </c>
      <c r="E59" s="44">
        <f>'[1]200m sonucu'!F10</f>
        <v>0</v>
      </c>
      <c r="F59" s="38">
        <f>'[1]200m sonucu'!G10</f>
        <v>0</v>
      </c>
      <c r="G59" s="38">
        <f>'[1]200m sonucu'!H10</f>
        <v>0</v>
      </c>
      <c r="I59" s="39"/>
    </row>
    <row r="60" spans="1:9" s="30" customFormat="1" ht="26.1" customHeight="1">
      <c r="A60" s="33">
        <v>3</v>
      </c>
      <c r="B60" s="33">
        <f>'[1]200m sonucu'!B11</f>
        <v>0</v>
      </c>
      <c r="C60" s="37">
        <f>'[1]200m sonucu'!D11</f>
        <v>0</v>
      </c>
      <c r="D60" s="37">
        <f>'[1]200m sonucu'!E11</f>
        <v>0</v>
      </c>
      <c r="E60" s="44">
        <f>'[1]200m sonucu'!F11</f>
        <v>0</v>
      </c>
      <c r="F60" s="38">
        <f>'[1]200m sonucu'!G11</f>
        <v>0</v>
      </c>
      <c r="G60" s="38">
        <f>'[1]200m sonucu'!H11</f>
        <v>0</v>
      </c>
      <c r="I60" s="39"/>
    </row>
    <row r="61" spans="1:9" s="30" customFormat="1" ht="26.1" customHeight="1">
      <c r="E61" s="32"/>
      <c r="G61" s="36"/>
    </row>
    <row r="62" spans="1:9" s="30" customFormat="1" ht="26.1" customHeight="1">
      <c r="A62" s="150" t="s">
        <v>6</v>
      </c>
      <c r="B62" s="150"/>
      <c r="C62" s="41" t="str">
        <f>'[1]800m sonucu'!$D$6</f>
        <v>800 m</v>
      </c>
      <c r="D62" s="83"/>
      <c r="E62" s="151"/>
      <c r="F62" s="151"/>
      <c r="G62" s="36"/>
    </row>
    <row r="63" spans="1:9" s="30" customFormat="1" ht="26.1" customHeight="1">
      <c r="E63" s="32"/>
      <c r="G63" s="36"/>
    </row>
    <row r="64" spans="1:9" s="36" customFormat="1" ht="26.1" customHeight="1">
      <c r="A64" s="33" t="s">
        <v>31</v>
      </c>
      <c r="B64" s="33" t="s">
        <v>7</v>
      </c>
      <c r="C64" s="33" t="s">
        <v>36</v>
      </c>
      <c r="D64" s="34" t="s">
        <v>8</v>
      </c>
      <c r="E64" s="35" t="s">
        <v>9</v>
      </c>
      <c r="F64" s="33" t="s">
        <v>10</v>
      </c>
      <c r="G64" s="78" t="s">
        <v>51</v>
      </c>
    </row>
    <row r="65" spans="1:9" s="30" customFormat="1" ht="26.1" customHeight="1">
      <c r="A65" s="33">
        <v>1</v>
      </c>
      <c r="B65" s="33">
        <f>'[1]800m sonucu'!B9</f>
        <v>0</v>
      </c>
      <c r="C65" s="37">
        <f>'[1]800m sonucu'!D9</f>
        <v>0</v>
      </c>
      <c r="D65" s="37">
        <f>'[1]800m sonucu'!E9</f>
        <v>0</v>
      </c>
      <c r="E65" s="45">
        <f>'[1]800m sonucu'!F9</f>
        <v>0</v>
      </c>
      <c r="F65" s="38">
        <f>'[1]800m sonucu'!G9</f>
        <v>0</v>
      </c>
      <c r="G65" s="38">
        <f>'[1]800m sonucu'!H9</f>
        <v>0</v>
      </c>
      <c r="I65" s="39"/>
    </row>
    <row r="66" spans="1:9" s="30" customFormat="1" ht="26.1" customHeight="1">
      <c r="A66" s="33">
        <v>2</v>
      </c>
      <c r="B66" s="33">
        <f>'[1]800m sonucu'!B10</f>
        <v>0</v>
      </c>
      <c r="C66" s="37">
        <f>'[1]800m sonucu'!D10</f>
        <v>0</v>
      </c>
      <c r="D66" s="37">
        <f>'[1]800m sonucu'!E10</f>
        <v>0</v>
      </c>
      <c r="E66" s="45">
        <f>'[1]800m sonucu'!F10</f>
        <v>0</v>
      </c>
      <c r="F66" s="38">
        <f>'[1]800m sonucu'!G10</f>
        <v>0</v>
      </c>
      <c r="G66" s="38">
        <f>'[1]800m sonucu'!H10</f>
        <v>0</v>
      </c>
      <c r="I66" s="39"/>
    </row>
    <row r="67" spans="1:9" s="30" customFormat="1" ht="26.1" customHeight="1">
      <c r="A67" s="33">
        <v>3</v>
      </c>
      <c r="B67" s="33">
        <f>'[1]800m sonucu'!B11</f>
        <v>0</v>
      </c>
      <c r="C67" s="37">
        <f>'[1]800m sonucu'!D11</f>
        <v>0</v>
      </c>
      <c r="D67" s="37">
        <f>'[1]800m sonucu'!E11</f>
        <v>0</v>
      </c>
      <c r="E67" s="45">
        <f>'[1]800m sonucu'!F11</f>
        <v>0</v>
      </c>
      <c r="F67" s="38">
        <f>'[1]800m sonucu'!G11</f>
        <v>0</v>
      </c>
      <c r="G67" s="38">
        <f>'[1]800m sonucu'!H11</f>
        <v>0</v>
      </c>
      <c r="I67" s="39"/>
    </row>
    <row r="68" spans="1:9" s="30" customFormat="1" ht="26.1" customHeight="1">
      <c r="E68" s="32"/>
      <c r="G68" s="36"/>
    </row>
    <row r="69" spans="1:9" s="30" customFormat="1" ht="26.1" customHeight="1">
      <c r="A69" s="150" t="s">
        <v>6</v>
      </c>
      <c r="B69" s="150"/>
      <c r="C69" s="41" t="str">
        <f>'[1]300m eng sonucu'!$D$6</f>
        <v>300 m ENGELLİ(76.2cm)</v>
      </c>
      <c r="D69" s="83"/>
      <c r="E69" s="151"/>
      <c r="F69" s="151"/>
      <c r="G69" s="36"/>
    </row>
    <row r="70" spans="1:9" s="30" customFormat="1" ht="26.1" customHeight="1">
      <c r="E70" s="32"/>
      <c r="G70" s="36"/>
    </row>
    <row r="71" spans="1:9" s="36" customFormat="1" ht="26.1" customHeight="1">
      <c r="A71" s="33" t="s">
        <v>31</v>
      </c>
      <c r="B71" s="33" t="s">
        <v>7</v>
      </c>
      <c r="C71" s="33" t="s">
        <v>36</v>
      </c>
      <c r="D71" s="34" t="s">
        <v>8</v>
      </c>
      <c r="E71" s="35" t="s">
        <v>9</v>
      </c>
      <c r="F71" s="33" t="s">
        <v>10</v>
      </c>
      <c r="G71" s="78" t="s">
        <v>51</v>
      </c>
    </row>
    <row r="72" spans="1:9" s="30" customFormat="1" ht="26.1" customHeight="1">
      <c r="A72" s="33">
        <v>1</v>
      </c>
      <c r="B72" s="33">
        <f>'[1]300m eng sonucu'!B9</f>
        <v>0</v>
      </c>
      <c r="C72" s="37">
        <f>'[1]300m eng sonucu'!D9</f>
        <v>0</v>
      </c>
      <c r="D72" s="37">
        <f>'[1]300m eng sonucu'!E9</f>
        <v>0</v>
      </c>
      <c r="E72" s="45">
        <f>'[1]300m eng sonucu'!F9</f>
        <v>0</v>
      </c>
      <c r="F72" s="38">
        <f>'[1]300m eng sonucu'!G9</f>
        <v>0</v>
      </c>
      <c r="G72" s="38">
        <f>'[1]300m eng sonucu'!H9</f>
        <v>0</v>
      </c>
      <c r="I72" s="39"/>
    </row>
    <row r="73" spans="1:9" s="30" customFormat="1" ht="26.1" customHeight="1">
      <c r="A73" s="33">
        <v>2</v>
      </c>
      <c r="B73" s="33">
        <f>'[1]300m eng sonucu'!B10</f>
        <v>0</v>
      </c>
      <c r="C73" s="37">
        <f>'[1]300m eng sonucu'!D10</f>
        <v>0</v>
      </c>
      <c r="D73" s="37">
        <f>'[1]300m eng sonucu'!E10</f>
        <v>0</v>
      </c>
      <c r="E73" s="45">
        <f>'[1]300m eng sonucu'!F10</f>
        <v>0</v>
      </c>
      <c r="F73" s="38">
        <f>'[1]300m eng sonucu'!G10</f>
        <v>0</v>
      </c>
      <c r="G73" s="38">
        <f>'[1]300m eng sonucu'!H10</f>
        <v>0</v>
      </c>
      <c r="I73" s="39"/>
    </row>
    <row r="74" spans="1:9" s="30" customFormat="1" ht="26.1" customHeight="1">
      <c r="A74" s="33">
        <v>3</v>
      </c>
      <c r="B74" s="33">
        <f>'[1]300m eng sonucu'!B11</f>
        <v>0</v>
      </c>
      <c r="C74" s="37">
        <f>'[1]300m eng sonucu'!D11</f>
        <v>0</v>
      </c>
      <c r="D74" s="37">
        <f>'[1]300m eng sonucu'!E11</f>
        <v>0</v>
      </c>
      <c r="E74" s="45">
        <f>'[1]300m eng sonucu'!F11</f>
        <v>0</v>
      </c>
      <c r="F74" s="38">
        <f>'[1]300m eng sonucu'!G11</f>
        <v>0</v>
      </c>
      <c r="G74" s="38">
        <f>'[1]300m eng sonucu'!H11</f>
        <v>0</v>
      </c>
      <c r="I74" s="39"/>
    </row>
    <row r="75" spans="1:9" s="30" customFormat="1" ht="26.1" customHeight="1">
      <c r="E75" s="32"/>
      <c r="G75" s="36"/>
    </row>
    <row r="76" spans="1:9" s="30" customFormat="1" ht="26.1" customHeight="1">
      <c r="A76" s="150" t="s">
        <v>6</v>
      </c>
      <c r="B76" s="150"/>
      <c r="C76" s="41" t="str">
        <f>'[1]uzun sonucu'!$D$6</f>
        <v>UZUN ATLAMA</v>
      </c>
      <c r="D76" s="83"/>
      <c r="E76" s="151"/>
      <c r="F76" s="151"/>
      <c r="G76" s="36"/>
    </row>
    <row r="77" spans="1:9" s="30" customFormat="1" ht="26.1" customHeight="1">
      <c r="E77" s="32"/>
      <c r="G77" s="36"/>
    </row>
    <row r="78" spans="1:9" s="36" customFormat="1" ht="26.1" customHeight="1">
      <c r="A78" s="33" t="s">
        <v>31</v>
      </c>
      <c r="B78" s="33" t="s">
        <v>7</v>
      </c>
      <c r="C78" s="33" t="s">
        <v>36</v>
      </c>
      <c r="D78" s="34" t="s">
        <v>8</v>
      </c>
      <c r="E78" s="35" t="s">
        <v>9</v>
      </c>
      <c r="F78" s="33" t="s">
        <v>10</v>
      </c>
      <c r="G78" s="78" t="s">
        <v>51</v>
      </c>
    </row>
    <row r="79" spans="1:9" s="30" customFormat="1" ht="26.1" customHeight="1">
      <c r="A79" s="33">
        <v>1</v>
      </c>
      <c r="B79" s="33">
        <f>'[1]uzun sonucu'!B9</f>
        <v>0</v>
      </c>
      <c r="C79" s="37">
        <f>'[1]uzun sonucu'!D9</f>
        <v>0</v>
      </c>
      <c r="D79" s="37">
        <f>'[1]uzun sonucu'!E9</f>
        <v>0</v>
      </c>
      <c r="E79" s="46">
        <f>'[1]uzun sonucu'!F9</f>
        <v>0</v>
      </c>
      <c r="F79" s="38">
        <f>'[1]uzun sonucu'!G9</f>
        <v>0</v>
      </c>
      <c r="G79" s="38">
        <f>'[1]uzun sonucu'!H9</f>
        <v>0</v>
      </c>
      <c r="I79" s="39"/>
    </row>
    <row r="80" spans="1:9" s="30" customFormat="1" ht="26.1" customHeight="1">
      <c r="A80" s="33">
        <v>2</v>
      </c>
      <c r="B80" s="33">
        <f>'[1]uzun sonucu'!B10</f>
        <v>0</v>
      </c>
      <c r="C80" s="37">
        <f>'[1]uzun sonucu'!D10</f>
        <v>0</v>
      </c>
      <c r="D80" s="37">
        <f>'[1]uzun sonucu'!E10</f>
        <v>0</v>
      </c>
      <c r="E80" s="46">
        <f>'[1]uzun sonucu'!F10</f>
        <v>0</v>
      </c>
      <c r="F80" s="38">
        <f>'[1]uzun sonucu'!G10</f>
        <v>0</v>
      </c>
      <c r="G80" s="38">
        <f>'[1]uzun sonucu'!H10</f>
        <v>0</v>
      </c>
      <c r="I80" s="39"/>
    </row>
    <row r="81" spans="1:9" s="30" customFormat="1" ht="26.1" customHeight="1">
      <c r="A81" s="33">
        <v>3</v>
      </c>
      <c r="B81" s="33">
        <f>'[1]uzun sonucu'!B11</f>
        <v>0</v>
      </c>
      <c r="C81" s="37">
        <f>'[1]uzun sonucu'!D11</f>
        <v>0</v>
      </c>
      <c r="D81" s="37">
        <f>'[1]uzun sonucu'!E11</f>
        <v>0</v>
      </c>
      <c r="E81" s="46">
        <f>'[1]uzun sonucu'!F11</f>
        <v>0</v>
      </c>
      <c r="F81" s="38">
        <f>'[1]uzun sonucu'!G11</f>
        <v>0</v>
      </c>
      <c r="G81" s="38">
        <f>'[1]uzun sonucu'!H11</f>
        <v>0</v>
      </c>
      <c r="I81" s="39"/>
    </row>
    <row r="82" spans="1:9" s="30" customFormat="1" ht="26.1" customHeight="1">
      <c r="E82" s="32"/>
      <c r="G82" s="36"/>
    </row>
    <row r="83" spans="1:9" s="30" customFormat="1" ht="26.1" customHeight="1">
      <c r="A83" s="150" t="s">
        <v>6</v>
      </c>
      <c r="B83" s="150"/>
      <c r="C83" s="41" t="str">
        <f>'[1]yüksek sonucu'!$D$6</f>
        <v>YÜKSEK ATLAMA</v>
      </c>
      <c r="D83" s="83"/>
      <c r="E83" s="151"/>
      <c r="F83" s="151"/>
      <c r="G83" s="36"/>
    </row>
    <row r="84" spans="1:9" s="30" customFormat="1" ht="26.1" customHeight="1">
      <c r="E84" s="32"/>
      <c r="G84" s="36"/>
    </row>
    <row r="85" spans="1:9" s="36" customFormat="1" ht="26.1" customHeight="1">
      <c r="A85" s="33" t="s">
        <v>31</v>
      </c>
      <c r="B85" s="33" t="s">
        <v>7</v>
      </c>
      <c r="C85" s="33" t="s">
        <v>36</v>
      </c>
      <c r="D85" s="34" t="s">
        <v>8</v>
      </c>
      <c r="E85" s="35" t="s">
        <v>9</v>
      </c>
      <c r="F85" s="33" t="s">
        <v>10</v>
      </c>
      <c r="G85" s="78" t="s">
        <v>51</v>
      </c>
    </row>
    <row r="86" spans="1:9" s="30" customFormat="1" ht="26.1" customHeight="1">
      <c r="A86" s="33">
        <v>1</v>
      </c>
      <c r="B86" s="33">
        <f>'[1]yüksek sonucu'!B9</f>
        <v>0</v>
      </c>
      <c r="C86" s="37">
        <f>'[1]yüksek sonucu'!D9</f>
        <v>0</v>
      </c>
      <c r="D86" s="37">
        <f>'[1]yüksek sonucu'!E9</f>
        <v>0</v>
      </c>
      <c r="E86" s="46">
        <f>'[1]yüksek sonucu'!F9</f>
        <v>0</v>
      </c>
      <c r="F86" s="38">
        <f>'[1]yüksek sonucu'!G9</f>
        <v>0</v>
      </c>
      <c r="G86" s="38">
        <f>'[1]yüksek sonucu'!H9</f>
        <v>0</v>
      </c>
      <c r="I86" s="39"/>
    </row>
    <row r="87" spans="1:9" s="30" customFormat="1" ht="26.1" customHeight="1">
      <c r="A87" s="33">
        <v>2</v>
      </c>
      <c r="B87" s="33">
        <f>'[1]yüksek sonucu'!B10</f>
        <v>0</v>
      </c>
      <c r="C87" s="37">
        <f>'[1]yüksek sonucu'!D10</f>
        <v>0</v>
      </c>
      <c r="D87" s="37">
        <f>'[1]yüksek sonucu'!E10</f>
        <v>0</v>
      </c>
      <c r="E87" s="46">
        <f>'[1]yüksek sonucu'!F10</f>
        <v>0</v>
      </c>
      <c r="F87" s="38">
        <f>'[1]yüksek sonucu'!G10</f>
        <v>0</v>
      </c>
      <c r="G87" s="38">
        <f>'[1]yüksek sonucu'!H10</f>
        <v>0</v>
      </c>
      <c r="I87" s="39"/>
    </row>
    <row r="88" spans="1:9" s="30" customFormat="1" ht="26.1" customHeight="1">
      <c r="A88" s="33">
        <v>3</v>
      </c>
      <c r="B88" s="33">
        <f>'[1]yüksek sonucu'!B11</f>
        <v>0</v>
      </c>
      <c r="C88" s="37">
        <f>'[1]yüksek sonucu'!D11</f>
        <v>0</v>
      </c>
      <c r="D88" s="37">
        <f>'[1]yüksek sonucu'!E11</f>
        <v>0</v>
      </c>
      <c r="E88" s="46">
        <f>'[1]yüksek sonucu'!F11</f>
        <v>0</v>
      </c>
      <c r="F88" s="38">
        <f>'[1]yüksek sonucu'!G11</f>
        <v>0</v>
      </c>
      <c r="G88" s="38">
        <f>'[1]yüksek sonucu'!H11</f>
        <v>0</v>
      </c>
      <c r="I88" s="39"/>
    </row>
    <row r="89" spans="1:9" s="30" customFormat="1" ht="26.1" customHeight="1">
      <c r="E89" s="32"/>
      <c r="G89" s="36"/>
    </row>
    <row r="90" spans="1:9" s="30" customFormat="1" ht="26.1" customHeight="1">
      <c r="A90" s="150" t="s">
        <v>6</v>
      </c>
      <c r="B90" s="150"/>
      <c r="C90" s="41" t="str">
        <f>'[1]cirit sonucu'!$D$6</f>
        <v>CİRİT ATMA(500gr)</v>
      </c>
      <c r="D90" s="83"/>
      <c r="E90" s="151"/>
      <c r="F90" s="151"/>
      <c r="G90" s="36"/>
    </row>
    <row r="91" spans="1:9" s="30" customFormat="1" ht="26.1" customHeight="1">
      <c r="E91" s="32"/>
      <c r="G91" s="36"/>
    </row>
    <row r="92" spans="1:9" s="36" customFormat="1" ht="26.1" customHeight="1">
      <c r="A92" s="33" t="s">
        <v>31</v>
      </c>
      <c r="B92" s="33" t="s">
        <v>7</v>
      </c>
      <c r="C92" s="33" t="s">
        <v>36</v>
      </c>
      <c r="D92" s="34" t="s">
        <v>8</v>
      </c>
      <c r="E92" s="35" t="s">
        <v>9</v>
      </c>
      <c r="F92" s="33" t="s">
        <v>10</v>
      </c>
      <c r="G92" s="78" t="s">
        <v>51</v>
      </c>
    </row>
    <row r="93" spans="1:9" s="30" customFormat="1" ht="26.1" customHeight="1">
      <c r="A93" s="33">
        <v>1</v>
      </c>
      <c r="B93" s="33">
        <f>'[1]cirit sonucu'!B9</f>
        <v>0</v>
      </c>
      <c r="C93" s="37">
        <f>'[1]cirit sonucu'!D9</f>
        <v>0</v>
      </c>
      <c r="D93" s="37">
        <f>'[1]cirit sonucu'!E9</f>
        <v>0</v>
      </c>
      <c r="E93" s="44">
        <f>'[1]cirit sonucu'!F9</f>
        <v>0</v>
      </c>
      <c r="F93" s="38">
        <f>'[1]cirit sonucu'!G9</f>
        <v>0</v>
      </c>
      <c r="G93" s="38">
        <f>'[1]cirit sonucu'!H9</f>
        <v>0</v>
      </c>
      <c r="I93" s="39"/>
    </row>
    <row r="94" spans="1:9" s="30" customFormat="1" ht="26.1" customHeight="1">
      <c r="A94" s="33">
        <v>2</v>
      </c>
      <c r="B94" s="33">
        <f>'[1]cirit sonucu'!B10</f>
        <v>0</v>
      </c>
      <c r="C94" s="37">
        <f>'[1]cirit sonucu'!D10</f>
        <v>0</v>
      </c>
      <c r="D94" s="37">
        <f>'[1]cirit sonucu'!E10</f>
        <v>0</v>
      </c>
      <c r="E94" s="44">
        <f>'[1]cirit sonucu'!F10</f>
        <v>0</v>
      </c>
      <c r="F94" s="38">
        <f>'[1]cirit sonucu'!G10</f>
        <v>0</v>
      </c>
      <c r="G94" s="38">
        <f>'[1]cirit sonucu'!H10</f>
        <v>0</v>
      </c>
      <c r="I94" s="39"/>
    </row>
    <row r="95" spans="1:9" s="30" customFormat="1" ht="26.1" customHeight="1">
      <c r="A95" s="33">
        <v>3</v>
      </c>
      <c r="B95" s="33">
        <f>'[1]cirit sonucu'!B11</f>
        <v>0</v>
      </c>
      <c r="C95" s="37">
        <f>'[1]cirit sonucu'!D11</f>
        <v>0</v>
      </c>
      <c r="D95" s="37">
        <f>'[1]cirit sonucu'!E11</f>
        <v>0</v>
      </c>
      <c r="E95" s="44">
        <f>'[1]cirit sonucu'!F11</f>
        <v>0</v>
      </c>
      <c r="F95" s="38">
        <f>'[1]cirit sonucu'!G11</f>
        <v>0</v>
      </c>
      <c r="G95" s="38">
        <f>'[1]cirit sonucu'!H11</f>
        <v>0</v>
      </c>
      <c r="I95" s="39"/>
    </row>
    <row r="96" spans="1:9" s="30" customFormat="1" ht="26.1" customHeight="1">
      <c r="E96" s="32"/>
      <c r="G96" s="36"/>
    </row>
    <row r="97" spans="1:9" s="30" customFormat="1" ht="26.1" customHeight="1">
      <c r="A97" s="150" t="s">
        <v>6</v>
      </c>
      <c r="B97" s="150"/>
      <c r="C97" s="41" t="str">
        <f>'[1]disk sonucu'!$D$6</f>
        <v>DİSK ATMA(1kg)</v>
      </c>
      <c r="D97" s="83"/>
      <c r="E97" s="151"/>
      <c r="F97" s="151"/>
      <c r="G97" s="36"/>
    </row>
    <row r="98" spans="1:9" s="30" customFormat="1" ht="26.1" customHeight="1">
      <c r="E98" s="32"/>
      <c r="G98" s="36"/>
    </row>
    <row r="99" spans="1:9" s="36" customFormat="1" ht="26.1" customHeight="1">
      <c r="A99" s="33" t="s">
        <v>31</v>
      </c>
      <c r="B99" s="33" t="s">
        <v>7</v>
      </c>
      <c r="C99" s="33" t="s">
        <v>36</v>
      </c>
      <c r="D99" s="34" t="s">
        <v>8</v>
      </c>
      <c r="E99" s="35" t="s">
        <v>9</v>
      </c>
      <c r="F99" s="33" t="s">
        <v>10</v>
      </c>
      <c r="G99" s="78" t="s">
        <v>51</v>
      </c>
    </row>
    <row r="100" spans="1:9" s="30" customFormat="1" ht="26.1" customHeight="1">
      <c r="A100" s="33">
        <v>1</v>
      </c>
      <c r="B100" s="33">
        <f>'[1]disk sonucu'!B9</f>
        <v>27</v>
      </c>
      <c r="C100" s="37" t="str">
        <f>'[1]disk sonucu'!D9</f>
        <v>SUDE KADIOĞLU</v>
      </c>
      <c r="D100" s="37" t="str">
        <f>'[1]disk sonucu'!E9</f>
        <v>YAKIN DOĞU KOLEJİ</v>
      </c>
      <c r="E100" s="44">
        <f>'[1]disk sonucu'!F9</f>
        <v>2922</v>
      </c>
      <c r="F100" s="38">
        <f>'[1]disk sonucu'!G9</f>
        <v>38</v>
      </c>
      <c r="G100" s="38">
        <f>'[1]disk sonucu'!H9</f>
        <v>0</v>
      </c>
      <c r="I100" s="39"/>
    </row>
    <row r="101" spans="1:9" s="30" customFormat="1" ht="26.1" customHeight="1">
      <c r="A101" s="33">
        <v>2</v>
      </c>
      <c r="B101" s="33">
        <f>'[1]disk sonucu'!B10</f>
        <v>49</v>
      </c>
      <c r="C101" s="37" t="str">
        <f>'[1]disk sonucu'!D10</f>
        <v>DİLAN LAÇİN</v>
      </c>
      <c r="D101" s="37" t="str">
        <f>'[1]disk sonucu'!E10</f>
        <v>NAMIK KEMAL LİSESİ</v>
      </c>
      <c r="E101" s="44">
        <f>'[1]disk sonucu'!F10</f>
        <v>2721</v>
      </c>
      <c r="F101" s="38">
        <f>'[1]disk sonucu'!G10</f>
        <v>33</v>
      </c>
      <c r="G101" s="38">
        <f>'[1]disk sonucu'!H10</f>
        <v>0</v>
      </c>
      <c r="I101" s="39"/>
    </row>
    <row r="102" spans="1:9" s="30" customFormat="1" ht="26.1" customHeight="1">
      <c r="A102" s="33">
        <v>3</v>
      </c>
      <c r="B102" s="33">
        <f>'[1]disk sonucu'!B11</f>
        <v>47</v>
      </c>
      <c r="C102" s="37" t="str">
        <f>'[1]disk sonucu'!D11</f>
        <v>BUSE GEZİCİ</v>
      </c>
      <c r="D102" s="37" t="str">
        <f>'[1]disk sonucu'!E11</f>
        <v>KURTULUŞ LİSESİ</v>
      </c>
      <c r="E102" s="44">
        <f>'[1]disk sonucu'!F11</f>
        <v>2464</v>
      </c>
      <c r="F102" s="38">
        <f>'[1]disk sonucu'!G11</f>
        <v>28</v>
      </c>
      <c r="G102" s="38">
        <f>'[1]disk sonucu'!H11</f>
        <v>0</v>
      </c>
      <c r="I102" s="39"/>
    </row>
    <row r="103" spans="1:9" s="30" customFormat="1" ht="26.1" customHeight="1">
      <c r="E103" s="32"/>
      <c r="G103" s="36"/>
    </row>
    <row r="104" spans="1:9" s="30" customFormat="1" ht="26.1" customHeight="1">
      <c r="A104" s="150" t="s">
        <v>6</v>
      </c>
      <c r="B104" s="150"/>
      <c r="C104" s="41" t="str">
        <f>'[1]İsveç sonucu'!$D$6</f>
        <v>İSVEÇ BAYRAK</v>
      </c>
      <c r="D104" s="83"/>
      <c r="E104" s="151"/>
      <c r="F104" s="151"/>
      <c r="G104" s="36"/>
    </row>
    <row r="105" spans="1:9" s="30" customFormat="1" ht="26.1" customHeight="1">
      <c r="E105" s="32"/>
      <c r="G105" s="36"/>
    </row>
    <row r="106" spans="1:9" s="36" customFormat="1" ht="26.1" customHeight="1">
      <c r="A106" s="33" t="s">
        <v>31</v>
      </c>
      <c r="B106" s="33" t="s">
        <v>7</v>
      </c>
      <c r="C106" s="33" t="s">
        <v>36</v>
      </c>
      <c r="D106" s="34" t="s">
        <v>8</v>
      </c>
      <c r="E106" s="35" t="s">
        <v>9</v>
      </c>
      <c r="F106" s="33" t="s">
        <v>10</v>
      </c>
      <c r="G106" s="78" t="s">
        <v>51</v>
      </c>
    </row>
    <row r="107" spans="1:9" s="30" customFormat="1" ht="26.1" customHeight="1">
      <c r="A107" s="33">
        <v>1</v>
      </c>
      <c r="B107" s="33">
        <f>'[1]İsveç sonucu'!B9</f>
        <v>0</v>
      </c>
      <c r="C107" s="47">
        <f>'[1]İsveç sonucu'!D9</f>
        <v>0</v>
      </c>
      <c r="D107" s="37">
        <f>'[1]İsveç sonucu'!E9</f>
        <v>0</v>
      </c>
      <c r="E107" s="45">
        <f>'[1]İsveç sonucu'!F9</f>
        <v>0</v>
      </c>
      <c r="F107" s="38">
        <f>'[1]İsveç sonucu'!G9</f>
        <v>0</v>
      </c>
      <c r="G107" s="38">
        <f>'[1]İsveç sonucu'!H9</f>
        <v>0</v>
      </c>
      <c r="I107" s="39"/>
    </row>
    <row r="108" spans="1:9" s="30" customFormat="1" ht="26.1" customHeight="1">
      <c r="A108" s="33">
        <v>2</v>
      </c>
      <c r="B108" s="33">
        <f>'[1]İsveç sonucu'!B10</f>
        <v>0</v>
      </c>
      <c r="C108" s="47">
        <f>'[1]İsveç sonucu'!D10</f>
        <v>0</v>
      </c>
      <c r="D108" s="37">
        <f>'[1]İsveç sonucu'!E10</f>
        <v>0</v>
      </c>
      <c r="E108" s="45">
        <f>'[1]İsveç sonucu'!F10</f>
        <v>0</v>
      </c>
      <c r="F108" s="38">
        <f>'[1]İsveç sonucu'!G10</f>
        <v>0</v>
      </c>
      <c r="G108" s="38">
        <f>'[1]İsveç sonucu'!H10</f>
        <v>0</v>
      </c>
      <c r="I108" s="39"/>
    </row>
    <row r="109" spans="1:9" s="30" customFormat="1" ht="26.1" customHeight="1">
      <c r="A109" s="33">
        <v>3</v>
      </c>
      <c r="B109" s="33">
        <f>'[1]İsveç sonucu'!B11</f>
        <v>0</v>
      </c>
      <c r="C109" s="47">
        <f>'[1]İsveç sonucu'!D11</f>
        <v>0</v>
      </c>
      <c r="D109" s="37">
        <f>'[1]İsveç sonucu'!E11</f>
        <v>0</v>
      </c>
      <c r="E109" s="45">
        <f>'[1]İsveç sonucu'!F11</f>
        <v>0</v>
      </c>
      <c r="F109" s="38">
        <f>'[1]İsveç sonucu'!G11</f>
        <v>0</v>
      </c>
      <c r="G109" s="38">
        <f>'[1]İsveç sonucu'!H11</f>
        <v>0</v>
      </c>
      <c r="I109" s="39"/>
    </row>
    <row r="110" spans="1:9" s="30" customFormat="1" ht="26.1" customHeight="1">
      <c r="E110" s="32"/>
      <c r="G110" s="36"/>
    </row>
    <row r="111" spans="1:9" s="30" customFormat="1" ht="26.1" customHeight="1">
      <c r="E111" s="32"/>
      <c r="G111" s="36"/>
    </row>
  </sheetData>
  <mergeCells count="35">
    <mergeCell ref="A90:B90"/>
    <mergeCell ref="E90:F90"/>
    <mergeCell ref="A104:B104"/>
    <mergeCell ref="E104:F104"/>
    <mergeCell ref="A97:B97"/>
    <mergeCell ref="E97:F97"/>
    <mergeCell ref="A69:B69"/>
    <mergeCell ref="E69:F69"/>
    <mergeCell ref="A76:B76"/>
    <mergeCell ref="E76:F76"/>
    <mergeCell ref="A83:B83"/>
    <mergeCell ref="E83:F83"/>
    <mergeCell ref="A41:B41"/>
    <mergeCell ref="E41:F41"/>
    <mergeCell ref="A48:B48"/>
    <mergeCell ref="E48:F48"/>
    <mergeCell ref="A62:B62"/>
    <mergeCell ref="E62:F62"/>
    <mergeCell ref="A55:B55"/>
    <mergeCell ref="E55:F55"/>
    <mergeCell ref="A20:B20"/>
    <mergeCell ref="E20:F20"/>
    <mergeCell ref="A27:B27"/>
    <mergeCell ref="E27:F27"/>
    <mergeCell ref="A34:B34"/>
    <mergeCell ref="E34:F34"/>
    <mergeCell ref="A13:B13"/>
    <mergeCell ref="E13:F13"/>
    <mergeCell ref="A1:F1"/>
    <mergeCell ref="A2:F2"/>
    <mergeCell ref="A3:F3"/>
    <mergeCell ref="A6:B6"/>
    <mergeCell ref="E5:F5"/>
    <mergeCell ref="E6:F6"/>
    <mergeCell ref="A5:B5"/>
  </mergeCells>
  <phoneticPr fontId="1" type="noConversion"/>
  <conditionalFormatting sqref="C14 D12:F14 C12 A8:F11 G9:G11 G16:G18 G23:G25 G30:G32 G37:G39 G44:G46 G51:G53 G58:G60 G65:G67 G72:G74 G79:G81 G86:G88 G93:G95 G100:G102 G107:G109 A15:F109 A12:B14">
    <cfRule type="cellIs" dxfId="1" priority="1" stopIfTrue="1" operator="equal">
      <formula>0</formula>
    </cfRule>
  </conditionalFormatting>
  <conditionalFormatting sqref="A7">
    <cfRule type="cellIs" dxfId="0" priority="2" stopIfTrue="1" operator="equal">
      <formula>1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75" orientation="portrait" horizontalDpi="200" verticalDpi="200" r:id="rId1"/>
  <headerFooter alignWithMargins="0"/>
  <rowBreaks count="2" manualBreakCount="2">
    <brk id="39" max="6" man="1"/>
    <brk id="7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yarışma bilgileri</vt:lpstr>
      <vt:lpstr>genel bilgi girişi</vt:lpstr>
      <vt:lpstr>yarışmaya katılan okullar</vt:lpstr>
      <vt:lpstr>toplam puan tablosu</vt:lpstr>
      <vt:lpstr>toplam puan sonuçları</vt:lpstr>
      <vt:lpstr>yarışmalara göre dereceler</vt:lpstr>
      <vt:lpstr>'toplam puan sonuçları'!Print_Area</vt:lpstr>
      <vt:lpstr>'toplam puan tablosu'!Print_Area</vt:lpstr>
      <vt:lpstr>'yarışmalara göre dereceler'!Print_Area</vt:lpstr>
      <vt:lpstr>'yarışmaya katılan okullar'!Print_Area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user</cp:lastModifiedBy>
  <cp:lastPrinted>2019-03-11T13:41:44Z</cp:lastPrinted>
  <dcterms:created xsi:type="dcterms:W3CDTF">2010-04-08T19:47:41Z</dcterms:created>
  <dcterms:modified xsi:type="dcterms:W3CDTF">2019-03-11T13:41:50Z</dcterms:modified>
</cp:coreProperties>
</file>